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8" windowWidth="23256" windowHeight="12540"/>
  </bookViews>
  <sheets>
    <sheet name="ставрополь" sheetId="3" r:id="rId1"/>
    <sheet name="Махачкала" sheetId="8" r:id="rId2"/>
    <sheet name="Нальчик" sheetId="10" r:id="rId3"/>
    <sheet name="прил.к смете" sheetId="6" r:id="rId4"/>
  </sheets>
  <calcPr calcId="125725"/>
</workbook>
</file>

<file path=xl/calcChain.xml><?xml version="1.0" encoding="utf-8"?>
<calcChain xmlns="http://schemas.openxmlformats.org/spreadsheetml/2006/main">
  <c r="E21" i="3"/>
  <c r="E26" s="1"/>
  <c r="M11"/>
  <c r="M15"/>
  <c r="E19"/>
  <c r="E15"/>
  <c r="F18" i="6"/>
  <c r="F19" s="1"/>
  <c r="F17"/>
  <c r="F16"/>
  <c r="F31"/>
  <c r="F36"/>
  <c r="F26"/>
  <c r="E22" i="10"/>
  <c r="E18"/>
  <c r="E12"/>
  <c r="M9"/>
  <c r="M10" s="1"/>
  <c r="E20" i="8"/>
  <c r="M9"/>
  <c r="M10" s="1"/>
  <c r="E11"/>
  <c r="E27" i="3" l="1"/>
  <c r="E11" i="10"/>
  <c r="E29" s="1"/>
  <c r="E10" i="8"/>
  <c r="E26" s="1"/>
  <c r="M12" i="3" l="1"/>
</calcChain>
</file>

<file path=xl/sharedStrings.xml><?xml version="1.0" encoding="utf-8"?>
<sst xmlns="http://schemas.openxmlformats.org/spreadsheetml/2006/main" count="154" uniqueCount="85">
  <si>
    <t xml:space="preserve">Расходная часть (г. Ставрополь) </t>
  </si>
  <si>
    <t xml:space="preserve">Доходная часть (г. Ставрополь) </t>
  </si>
  <si>
    <t>Статьи затрат</t>
  </si>
  <si>
    <t>Сумма (руб.)</t>
  </si>
  <si>
    <t>Наименование показателей</t>
  </si>
  <si>
    <t>Доходная часть (членские взносы)</t>
  </si>
  <si>
    <t xml:space="preserve">2. выплаты, не связанные с оплатой труда </t>
  </si>
  <si>
    <t>1 член НП СРО "ПСК"</t>
  </si>
  <si>
    <t>руб./мес.</t>
  </si>
  <si>
    <t>руб./год</t>
  </si>
  <si>
    <t>3. расходы на служебные командировки и деловые поездки</t>
  </si>
  <si>
    <t>Итого расходов</t>
  </si>
  <si>
    <t>в т.ч.:</t>
  </si>
  <si>
    <t>4. содержание помещений, зданий, автомобильного транспорта и иного имущества:</t>
  </si>
  <si>
    <t>- в т.ч.:</t>
  </si>
  <si>
    <t>- банковское обслуживание</t>
  </si>
  <si>
    <t>- почтовые расходы</t>
  </si>
  <si>
    <t>- хозяйственные расходы</t>
  </si>
  <si>
    <t>- оплата труда, вознаграждение, премирование</t>
  </si>
  <si>
    <t>- начисления на оплату труда, вознаграждение, премирование</t>
  </si>
  <si>
    <r>
      <rPr>
        <sz val="11"/>
        <color rgb="FF000000"/>
        <rFont val="Calibri"/>
        <family val="2"/>
        <charset val="204"/>
      </rPr>
      <t>1.</t>
    </r>
    <r>
      <rPr>
        <sz val="12"/>
        <color rgb="FF000000"/>
        <rFont val="Calibri"/>
        <family val="2"/>
        <charset val="204"/>
      </rPr>
      <t xml:space="preserve"> расходы, связанные с оплатой труда; вознаграждение и премирование (включая начисления):</t>
    </r>
  </si>
  <si>
    <t>5. Прочие расходы:</t>
  </si>
  <si>
    <t>Приложение № ___________</t>
  </si>
  <si>
    <t>___________________________</t>
  </si>
  <si>
    <t>Президент</t>
  </si>
  <si>
    <t>Северного Кавказа"</t>
  </si>
  <si>
    <t>Доходная часть (общая)</t>
  </si>
  <si>
    <t>Доходная часть (Ставрополь)</t>
  </si>
  <si>
    <t>Доходная часть (филиал г. Нальчик)</t>
  </si>
  <si>
    <t>Доходная часть (филиал г. Махачкала)</t>
  </si>
  <si>
    <t>Остаток на начало 2017 г.</t>
  </si>
  <si>
    <t>Членские взносы за 2017 год</t>
  </si>
  <si>
    <t>Отчисления из Махачкалы за 2017 г. (10%)</t>
  </si>
  <si>
    <t>Отчисления из Нальчика за 2017 г. (10%)</t>
  </si>
  <si>
    <t>Ожидаемые поступления в 2017 г.</t>
  </si>
  <si>
    <t xml:space="preserve">Всего доходов на 2017 г. </t>
  </si>
  <si>
    <t>Вступительные взносы за 2017 год</t>
  </si>
  <si>
    <t xml:space="preserve">Смета доходов  СРО С "Проектировщики Северного Кавказа" на 2017 год  </t>
  </si>
  <si>
    <t xml:space="preserve">Расходная часть (г. Махачкала) </t>
  </si>
  <si>
    <t xml:space="preserve">Доходная часть (г. Махачкала) </t>
  </si>
  <si>
    <t>37 член НП СРО "ПСК"</t>
  </si>
  <si>
    <t>I. Членские взносы в НОПРИЗ</t>
  </si>
  <si>
    <t>IV. Расходы на содержание аппарата управления:</t>
  </si>
  <si>
    <t>III. Расходы на целевые мероприятия:</t>
  </si>
  <si>
    <t>II. Отчисления в основное подразделение СРО С ПСК</t>
  </si>
  <si>
    <t>- аренда помещения</t>
  </si>
  <si>
    <t>V. Прочие расходы</t>
  </si>
  <si>
    <t xml:space="preserve">Расходная часть (г. Нальчик) </t>
  </si>
  <si>
    <t xml:space="preserve">Доходная часть (г. Нальчик) </t>
  </si>
  <si>
    <t>1. Социальная, благотворительная и иная помощь</t>
  </si>
  <si>
    <t>- компенсаци за использование личного а/м</t>
  </si>
  <si>
    <t>- ведение бухгалтерского учета</t>
  </si>
  <si>
    <t>- программное обеспечение</t>
  </si>
  <si>
    <t>- канцелярские товары</t>
  </si>
  <si>
    <t xml:space="preserve">Смета доходов и расходов СРО НП "Проектировщики Северного Кавказа"  на 2017 год  </t>
  </si>
  <si>
    <t>07 апреля 2017 г.</t>
  </si>
  <si>
    <t>Коллеганов А.В.</t>
  </si>
  <si>
    <t>СРО С "Проектировщики</t>
  </si>
  <si>
    <t xml:space="preserve">Итого доходов на 2017 г. </t>
  </si>
  <si>
    <t>29 член НП СРО "ПСК"</t>
  </si>
  <si>
    <t xml:space="preserve">Смета расходов СРО С "Проектировщики Северного Кавказа" на 2018 год  </t>
  </si>
  <si>
    <t xml:space="preserve">Смета доходов  СРО С "Проектировщики Северного Кавказа" на 2018 год  </t>
  </si>
  <si>
    <t>Остаток на начало 2018 г.</t>
  </si>
  <si>
    <t>Членские взносы за 2018 год</t>
  </si>
  <si>
    <t>Вступительные взносы за 2018 год</t>
  </si>
  <si>
    <t>Отчисления из Нальчика за 2018 г. (10%)</t>
  </si>
  <si>
    <t>Отчисления из Махачкалы за 2018 г. (10%)</t>
  </si>
  <si>
    <t>Ожидаемые поступления в 2018 г.</t>
  </si>
  <si>
    <t xml:space="preserve">Всего доходов на 2018 г. </t>
  </si>
  <si>
    <t>I. Содержание аппарата управления</t>
  </si>
  <si>
    <t>4. Расходы на командировки и деловые поездки</t>
  </si>
  <si>
    <t>II. Целевые взносы</t>
  </si>
  <si>
    <t>1. НОПРИЗ</t>
  </si>
  <si>
    <t>2. НРС</t>
  </si>
  <si>
    <t>III. Прочие расходы</t>
  </si>
  <si>
    <t>1. Оплата труда (фонд оплаты труда, согласно штатному расписанию и премиальный фонд)</t>
  </si>
  <si>
    <t>2. Налогообложение (имущественные налоги, взносы во внебюджетные фонды)</t>
  </si>
  <si>
    <t>ИТОГО ПО РАЗДЕЛУ</t>
  </si>
  <si>
    <t>Расходы, связанные с приобретением ОС, НМА, товаров и инвентаря, а так же ремонт и модернизация ОС, необходимых для обеспечения ВХД, непредвиденные расходы.</t>
  </si>
  <si>
    <t>6. Расходы на тех. обеспечение ведения реестров и сайта, отправку документов, отчетов в электронном формате</t>
  </si>
  <si>
    <t>3. Проведение целевых мероприятий, реклама</t>
  </si>
  <si>
    <t>5. Содержание автомобильного транспорта, зданий, сооружений и прочего имущества</t>
  </si>
  <si>
    <t>7. Расходы на текущую деятельность (аудиторская проверка, почтовые расходы, обслуживание банковских счетов и пр.)</t>
  </si>
  <si>
    <t>1 член СРО С "ПСК"</t>
  </si>
  <si>
    <t>134 члена СРО С "ПСК"</t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</si>
</sst>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</font>
    <font>
      <b/>
      <sz val="12"/>
      <color theme="1"/>
      <name val="Calibri"/>
      <family val="2"/>
      <charset val="204"/>
      <scheme val="minor"/>
    </font>
    <font>
      <sz val="11"/>
      <name val="Arial Cyr"/>
      <charset val="204"/>
    </font>
    <font>
      <sz val="11"/>
      <color rgb="FF000000"/>
      <name val="Calibri"/>
      <family val="2"/>
      <charset val="204"/>
    </font>
    <font>
      <b/>
      <i/>
      <sz val="11"/>
      <name val="Arial Cyr"/>
      <charset val="204"/>
    </font>
    <font>
      <b/>
      <sz val="11"/>
      <name val="Arial Cyr"/>
      <charset val="204"/>
    </font>
    <font>
      <b/>
      <i/>
      <sz val="14"/>
      <color rgb="FF000000"/>
      <name val="Calibri"/>
      <family val="2"/>
      <charset val="204"/>
    </font>
    <font>
      <b/>
      <sz val="12"/>
      <color rgb="FF000000"/>
      <name val="Calibri"/>
      <family val="2"/>
    </font>
    <font>
      <b/>
      <sz val="12"/>
      <name val="Arial Cyr"/>
      <charset val="204"/>
    </font>
    <font>
      <b/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i/>
      <sz val="11"/>
      <color rgb="FF000000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rgb="FF000000"/>
      <name val="Calibri"/>
      <family val="2"/>
      <charset val="204"/>
    </font>
    <font>
      <b/>
      <u/>
      <sz val="11"/>
      <color theme="1"/>
      <name val="Calibri"/>
      <family val="2"/>
      <charset val="204"/>
      <scheme val="minor"/>
    </font>
    <font>
      <b/>
      <u/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19">
    <xf numFmtId="0" fontId="0" fillId="0" borderId="0" xfId="0"/>
    <xf numFmtId="4" fontId="0" fillId="0" borderId="0" xfId="0" applyNumberFormat="1"/>
    <xf numFmtId="4" fontId="11" fillId="0" borderId="8" xfId="0" applyNumberFormat="1" applyFont="1" applyBorder="1"/>
    <xf numFmtId="0" fontId="0" fillId="0" borderId="0" xfId="0" applyBorder="1"/>
    <xf numFmtId="0" fontId="0" fillId="2" borderId="0" xfId="0" applyFill="1"/>
    <xf numFmtId="4" fontId="18" fillId="0" borderId="0" xfId="0" applyNumberFormat="1" applyFont="1"/>
    <xf numFmtId="0" fontId="4" fillId="0" borderId="0" xfId="0" applyFont="1"/>
    <xf numFmtId="0" fontId="19" fillId="0" borderId="0" xfId="0" applyFont="1"/>
    <xf numFmtId="0" fontId="6" fillId="0" borderId="0" xfId="0" applyFont="1"/>
    <xf numFmtId="0" fontId="0" fillId="0" borderId="0" xfId="0" applyAlignment="1">
      <alignment horizontal="left" vertical="top"/>
    </xf>
    <xf numFmtId="0" fontId="20" fillId="0" borderId="0" xfId="0" applyFont="1"/>
    <xf numFmtId="0" fontId="0" fillId="0" borderId="0" xfId="0" applyFont="1"/>
    <xf numFmtId="0" fontId="21" fillId="0" borderId="0" xfId="0" applyFont="1"/>
    <xf numFmtId="0" fontId="22" fillId="0" borderId="0" xfId="0" applyFont="1"/>
    <xf numFmtId="4" fontId="22" fillId="0" borderId="0" xfId="0" applyNumberFormat="1" applyFont="1"/>
    <xf numFmtId="0" fontId="23" fillId="0" borderId="0" xfId="0" applyFont="1"/>
    <xf numFmtId="0" fontId="25" fillId="0" borderId="0" xfId="0" applyFont="1"/>
    <xf numFmtId="0" fontId="26" fillId="0" borderId="0" xfId="0" applyFont="1"/>
    <xf numFmtId="4" fontId="0" fillId="0" borderId="0" xfId="0" applyNumberFormat="1" applyFill="1"/>
    <xf numFmtId="4" fontId="0" fillId="0" borderId="0" xfId="0" applyNumberFormat="1" applyFont="1" applyFill="1"/>
    <xf numFmtId="4" fontId="18" fillId="0" borderId="0" xfId="0" applyNumberFormat="1" applyFont="1" applyFill="1"/>
    <xf numFmtId="0" fontId="0" fillId="0" borderId="0" xfId="0" applyFill="1"/>
    <xf numFmtId="4" fontId="22" fillId="0" borderId="0" xfId="0" applyNumberFormat="1" applyFont="1" applyFill="1"/>
    <xf numFmtId="4" fontId="24" fillId="0" borderId="0" xfId="0" applyNumberFormat="1" applyFont="1" applyFill="1"/>
    <xf numFmtId="0" fontId="17" fillId="0" borderId="0" xfId="0" applyFont="1"/>
    <xf numFmtId="4" fontId="11" fillId="0" borderId="19" xfId="0" applyNumberFormat="1" applyFont="1" applyFill="1" applyBorder="1"/>
    <xf numFmtId="4" fontId="15" fillId="0" borderId="19" xfId="0" applyNumberFormat="1" applyFont="1" applyFill="1" applyBorder="1"/>
    <xf numFmtId="4" fontId="4" fillId="0" borderId="23" xfId="0" applyNumberFormat="1" applyFont="1" applyFill="1" applyBorder="1"/>
    <xf numFmtId="4" fontId="11" fillId="0" borderId="34" xfId="0" applyNumberFormat="1" applyFont="1" applyFill="1" applyBorder="1"/>
    <xf numFmtId="4" fontId="16" fillId="0" borderId="15" xfId="0" applyNumberFormat="1" applyFont="1" applyFill="1" applyBorder="1"/>
    <xf numFmtId="4" fontId="16" fillId="0" borderId="8" xfId="0" applyNumberFormat="1" applyFont="1" applyFill="1" applyBorder="1"/>
    <xf numFmtId="4" fontId="15" fillId="0" borderId="34" xfId="0" applyNumberFormat="1" applyFont="1" applyFill="1" applyBorder="1" applyAlignment="1">
      <alignment horizontal="right"/>
    </xf>
    <xf numFmtId="4" fontId="16" fillId="0" borderId="23" xfId="0" applyNumberFormat="1" applyFont="1" applyFill="1" applyBorder="1"/>
    <xf numFmtId="4" fontId="15" fillId="0" borderId="15" xfId="0" applyNumberFormat="1" applyFont="1" applyFill="1" applyBorder="1"/>
    <xf numFmtId="0" fontId="1" fillId="0" borderId="0" xfId="0" applyFont="1" applyBorder="1" applyAlignment="1">
      <alignment horizontal="center" vertical="center" wrapText="1"/>
    </xf>
    <xf numFmtId="4" fontId="15" fillId="0" borderId="0" xfId="0" applyNumberFormat="1" applyFont="1" applyFill="1" applyBorder="1"/>
    <xf numFmtId="4" fontId="15" fillId="0" borderId="0" xfId="0" applyNumberFormat="1" applyFont="1" applyFill="1" applyBorder="1" applyAlignment="1">
      <alignment horizontal="right"/>
    </xf>
    <xf numFmtId="4" fontId="16" fillId="0" borderId="0" xfId="0" applyNumberFormat="1" applyFont="1" applyFill="1" applyBorder="1"/>
    <xf numFmtId="4" fontId="4" fillId="0" borderId="0" xfId="0" applyNumberFormat="1" applyFont="1" applyFill="1" applyBorder="1"/>
    <xf numFmtId="4" fontId="11" fillId="0" borderId="0" xfId="0" applyNumberFormat="1" applyFont="1" applyBorder="1"/>
    <xf numFmtId="0" fontId="0" fillId="0" borderId="0" xfId="0" applyBorder="1" applyAlignment="1">
      <alignment horizontal="center"/>
    </xf>
    <xf numFmtId="4" fontId="11" fillId="2" borderId="0" xfId="0" applyNumberFormat="1" applyFont="1" applyFill="1" applyBorder="1"/>
    <xf numFmtId="4" fontId="11" fillId="0" borderId="0" xfId="0" applyNumberFormat="1" applyFont="1" applyFill="1" applyBorder="1"/>
    <xf numFmtId="4" fontId="0" fillId="0" borderId="0" xfId="0" applyNumberFormat="1" applyFill="1" applyBorder="1"/>
    <xf numFmtId="4" fontId="11" fillId="2" borderId="15" xfId="0" applyNumberFormat="1" applyFont="1" applyFill="1" applyBorder="1"/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shrinkToFit="1"/>
    </xf>
    <xf numFmtId="4" fontId="8" fillId="0" borderId="0" xfId="0" applyNumberFormat="1" applyFont="1" applyBorder="1" applyAlignment="1">
      <alignment shrinkToFit="1"/>
    </xf>
    <xf numFmtId="4" fontId="15" fillId="0" borderId="53" xfId="0" applyNumberFormat="1" applyFont="1" applyFill="1" applyBorder="1"/>
    <xf numFmtId="0" fontId="0" fillId="0" borderId="0" xfId="0" applyBorder="1" applyAlignment="1">
      <alignment horizontal="center" vertical="center" wrapText="1"/>
    </xf>
    <xf numFmtId="4" fontId="32" fillId="0" borderId="11" xfId="0" applyNumberFormat="1" applyFont="1" applyFill="1" applyBorder="1"/>
    <xf numFmtId="4" fontId="31" fillId="0" borderId="43" xfId="0" applyNumberFormat="1" applyFont="1" applyFill="1" applyBorder="1"/>
    <xf numFmtId="4" fontId="30" fillId="0" borderId="43" xfId="0" applyNumberFormat="1" applyFont="1" applyFill="1" applyBorder="1"/>
    <xf numFmtId="4" fontId="31" fillId="0" borderId="61" xfId="0" applyNumberFormat="1" applyFont="1" applyFill="1" applyBorder="1"/>
    <xf numFmtId="4" fontId="16" fillId="0" borderId="62" xfId="0" applyNumberFormat="1" applyFont="1" applyFill="1" applyBorder="1"/>
    <xf numFmtId="4" fontId="16" fillId="0" borderId="61" xfId="0" applyNumberFormat="1" applyFont="1" applyFill="1" applyBorder="1"/>
    <xf numFmtId="4" fontId="31" fillId="0" borderId="62" xfId="0" applyNumberFormat="1" applyFont="1" applyFill="1" applyBorder="1"/>
    <xf numFmtId="4" fontId="32" fillId="0" borderId="63" xfId="0" applyNumberFormat="1" applyFont="1" applyFill="1" applyBorder="1"/>
    <xf numFmtId="4" fontId="11" fillId="0" borderId="11" xfId="0" applyNumberFormat="1" applyFont="1" applyBorder="1"/>
    <xf numFmtId="49" fontId="29" fillId="0" borderId="16" xfId="0" applyNumberFormat="1" applyFont="1" applyBorder="1" applyAlignment="1">
      <alignment horizontal="left" vertical="center" wrapText="1"/>
    </xf>
    <xf numFmtId="49" fontId="29" fillId="0" borderId="17" xfId="0" applyNumberFormat="1" applyFont="1" applyBorder="1" applyAlignment="1">
      <alignment horizontal="left" vertical="center" wrapText="1"/>
    </xf>
    <xf numFmtId="49" fontId="29" fillId="0" borderId="29" xfId="0" applyNumberFormat="1" applyFont="1" applyBorder="1" applyAlignment="1">
      <alignment horizontal="left" vertical="center" wrapText="1"/>
    </xf>
    <xf numFmtId="49" fontId="29" fillId="0" borderId="37" xfId="0" applyNumberFormat="1" applyFont="1" applyBorder="1" applyAlignment="1">
      <alignment horizontal="left" vertical="center" wrapText="1"/>
    </xf>
    <xf numFmtId="0" fontId="13" fillId="0" borderId="12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49" fontId="29" fillId="0" borderId="59" xfId="0" applyNumberFormat="1" applyFont="1" applyBorder="1" applyAlignment="1">
      <alignment horizontal="left" vertical="center" wrapText="1"/>
    </xf>
    <xf numFmtId="49" fontId="29" fillId="0" borderId="60" xfId="0" applyNumberFormat="1" applyFont="1" applyBorder="1" applyAlignment="1">
      <alignment horizontal="left" vertical="center" wrapText="1"/>
    </xf>
    <xf numFmtId="0" fontId="33" fillId="0" borderId="9" xfId="0" applyFont="1" applyBorder="1" applyAlignment="1">
      <alignment horizontal="left" wrapText="1"/>
    </xf>
    <xf numFmtId="0" fontId="33" fillId="0" borderId="10" xfId="0" applyFont="1" applyBorder="1" applyAlignment="1">
      <alignment horizontal="left" wrapText="1"/>
    </xf>
    <xf numFmtId="0" fontId="7" fillId="0" borderId="6" xfId="0" applyFont="1" applyBorder="1" applyAlignment="1">
      <alignment horizontal="left" shrinkToFit="1"/>
    </xf>
    <xf numFmtId="0" fontId="7" fillId="0" borderId="1" xfId="0" applyFont="1" applyBorder="1" applyAlignment="1">
      <alignment horizontal="left" shrinkToFit="1"/>
    </xf>
    <xf numFmtId="0" fontId="7" fillId="0" borderId="42" xfId="0" applyFont="1" applyBorder="1" applyAlignment="1">
      <alignment horizontal="left" shrinkToFit="1"/>
    </xf>
    <xf numFmtId="4" fontId="8" fillId="2" borderId="1" xfId="0" applyNumberFormat="1" applyFont="1" applyFill="1" applyBorder="1" applyAlignment="1">
      <alignment shrinkToFit="1"/>
    </xf>
    <xf numFmtId="4" fontId="8" fillId="2" borderId="42" xfId="0" applyNumberFormat="1" applyFont="1" applyFill="1" applyBorder="1" applyAlignment="1">
      <alignment shrinkToFit="1"/>
    </xf>
    <xf numFmtId="0" fontId="7" fillId="0" borderId="2" xfId="0" applyFont="1" applyBorder="1" applyAlignment="1">
      <alignment horizontal="left" shrinkToFit="1"/>
    </xf>
    <xf numFmtId="0" fontId="7" fillId="0" borderId="3" xfId="0" applyFont="1" applyBorder="1" applyAlignment="1">
      <alignment horizontal="left" shrinkToFit="1"/>
    </xf>
    <xf numFmtId="0" fontId="7" fillId="0" borderId="4" xfId="0" applyFont="1" applyBorder="1" applyAlignment="1">
      <alignment horizontal="left" shrinkToFit="1"/>
    </xf>
    <xf numFmtId="4" fontId="8" fillId="0" borderId="3" xfId="0" applyNumberFormat="1" applyFont="1" applyBorder="1" applyAlignment="1">
      <alignment shrinkToFit="1"/>
    </xf>
    <xf numFmtId="4" fontId="8" fillId="0" borderId="4" xfId="0" applyNumberFormat="1" applyFont="1" applyBorder="1" applyAlignment="1">
      <alignment shrinkToFit="1"/>
    </xf>
    <xf numFmtId="0" fontId="29" fillId="0" borderId="16" xfId="0" applyFont="1" applyBorder="1" applyAlignment="1">
      <alignment vertical="center" wrapText="1"/>
    </xf>
    <xf numFmtId="0" fontId="29" fillId="0" borderId="17" xfId="0" applyFont="1" applyBorder="1" applyAlignment="1">
      <alignment vertical="center" wrapText="1"/>
    </xf>
    <xf numFmtId="0" fontId="27" fillId="0" borderId="20" xfId="0" applyFont="1" applyBorder="1" applyAlignment="1">
      <alignment horizontal="left" wrapText="1" shrinkToFit="1"/>
    </xf>
    <xf numFmtId="0" fontId="27" fillId="0" borderId="21" xfId="0" applyFont="1" applyBorder="1" applyAlignment="1">
      <alignment horizontal="left" wrapText="1" shrinkToFit="1"/>
    </xf>
    <xf numFmtId="0" fontId="27" fillId="0" borderId="22" xfId="0" applyFont="1" applyBorder="1" applyAlignment="1">
      <alignment horizontal="left" wrapText="1" shrinkToFit="1"/>
    </xf>
    <xf numFmtId="4" fontId="5" fillId="2" borderId="21" xfId="0" applyNumberFormat="1" applyFont="1" applyFill="1" applyBorder="1" applyAlignment="1">
      <alignment horizontal="right" shrinkToFit="1"/>
    </xf>
    <xf numFmtId="4" fontId="5" fillId="2" borderId="22" xfId="0" applyNumberFormat="1" applyFont="1" applyFill="1" applyBorder="1" applyAlignment="1">
      <alignment horizontal="right" shrinkToFi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7" fillId="0" borderId="9" xfId="0" applyFont="1" applyBorder="1" applyAlignment="1">
      <alignment shrinkToFit="1"/>
    </xf>
    <xf numFmtId="0" fontId="7" fillId="0" borderId="10" xfId="0" applyFont="1" applyBorder="1" applyAlignment="1">
      <alignment shrinkToFit="1"/>
    </xf>
    <xf numFmtId="0" fontId="7" fillId="0" borderId="11" xfId="0" applyFont="1" applyBorder="1" applyAlignment="1">
      <alignment shrinkToFit="1"/>
    </xf>
    <xf numFmtId="4" fontId="8" fillId="2" borderId="28" xfId="0" applyNumberFormat="1" applyFont="1" applyFill="1" applyBorder="1" applyAlignment="1">
      <alignment shrinkToFit="1"/>
    </xf>
    <xf numFmtId="4" fontId="8" fillId="2" borderId="11" xfId="0" applyNumberFormat="1" applyFont="1" applyFill="1" applyBorder="1" applyAlignment="1">
      <alignment shrinkToFit="1"/>
    </xf>
    <xf numFmtId="0" fontId="0" fillId="0" borderId="57" xfId="0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left" vertical="center" wrapText="1"/>
    </xf>
    <xf numFmtId="49" fontId="13" fillId="0" borderId="17" xfId="0" applyNumberFormat="1" applyFont="1" applyBorder="1" applyAlignment="1">
      <alignment horizontal="left" vertical="center" wrapText="1"/>
    </xf>
    <xf numFmtId="49" fontId="13" fillId="0" borderId="37" xfId="0" applyNumberFormat="1" applyFont="1" applyBorder="1" applyAlignment="1">
      <alignment horizontal="left" vertical="center" wrapText="1"/>
    </xf>
    <xf numFmtId="4" fontId="16" fillId="0" borderId="13" xfId="0" applyNumberFormat="1" applyFont="1" applyFill="1" applyBorder="1" applyAlignment="1">
      <alignment wrapText="1"/>
    </xf>
    <xf numFmtId="0" fontId="16" fillId="0" borderId="17" xfId="0" applyFont="1" applyBorder="1" applyAlignment="1">
      <alignment wrapText="1"/>
    </xf>
    <xf numFmtId="0" fontId="16" fillId="0" borderId="37" xfId="0" applyFont="1" applyBorder="1" applyAlignment="1">
      <alignment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49" fontId="29" fillId="0" borderId="9" xfId="0" applyNumberFormat="1" applyFont="1" applyBorder="1" applyAlignment="1">
      <alignment horizontal="left" vertical="center" wrapText="1"/>
    </xf>
    <xf numFmtId="49" fontId="29" fillId="0" borderId="10" xfId="0" applyNumberFormat="1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shrinkToFit="1"/>
    </xf>
    <xf numFmtId="0" fontId="5" fillId="0" borderId="21" xfId="0" applyFont="1" applyBorder="1" applyAlignment="1">
      <alignment horizontal="left" shrinkToFit="1"/>
    </xf>
    <xf numFmtId="0" fontId="5" fillId="0" borderId="22" xfId="0" applyFont="1" applyBorder="1" applyAlignment="1">
      <alignment horizontal="left" shrinkToFit="1"/>
    </xf>
    <xf numFmtId="4" fontId="5" fillId="0" borderId="21" xfId="0" applyNumberFormat="1" applyFont="1" applyBorder="1" applyAlignment="1">
      <alignment shrinkToFit="1"/>
    </xf>
    <xf numFmtId="4" fontId="5" fillId="0" borderId="22" xfId="0" applyNumberFormat="1" applyFont="1" applyBorder="1" applyAlignment="1">
      <alignment shrinkToFit="1"/>
    </xf>
    <xf numFmtId="0" fontId="29" fillId="0" borderId="12" xfId="0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0" fontId="27" fillId="0" borderId="35" xfId="0" applyFont="1" applyBorder="1" applyAlignment="1">
      <alignment horizontal="left" wrapText="1" shrinkToFit="1"/>
    </xf>
    <xf numFmtId="0" fontId="27" fillId="0" borderId="32" xfId="0" applyFont="1" applyBorder="1" applyAlignment="1">
      <alignment horizontal="left" wrapText="1" shrinkToFit="1"/>
    </xf>
    <xf numFmtId="0" fontId="27" fillId="0" borderId="36" xfId="0" applyFont="1" applyBorder="1" applyAlignment="1">
      <alignment horizontal="left" wrapText="1" shrinkToFit="1"/>
    </xf>
    <xf numFmtId="4" fontId="5" fillId="2" borderId="32" xfId="0" applyNumberFormat="1" applyFont="1" applyFill="1" applyBorder="1" applyAlignment="1">
      <alignment horizontal="right" shrinkToFit="1"/>
    </xf>
    <xf numFmtId="4" fontId="5" fillId="2" borderId="36" xfId="0" applyNumberFormat="1" applyFont="1" applyFill="1" applyBorder="1" applyAlignment="1">
      <alignment horizontal="right" shrinkToFit="1"/>
    </xf>
    <xf numFmtId="0" fontId="13" fillId="0" borderId="29" xfId="0" applyFont="1" applyBorder="1" applyAlignment="1">
      <alignment vertical="center" wrapText="1"/>
    </xf>
    <xf numFmtId="0" fontId="13" fillId="0" borderId="37" xfId="0" applyFont="1" applyBorder="1" applyAlignment="1">
      <alignment vertical="center" wrapText="1"/>
    </xf>
    <xf numFmtId="49" fontId="12" fillId="0" borderId="24" xfId="0" applyNumberFormat="1" applyFont="1" applyBorder="1" applyAlignment="1">
      <alignment horizontal="left" vertical="center" wrapText="1"/>
    </xf>
    <xf numFmtId="49" fontId="12" fillId="0" borderId="25" xfId="0" applyNumberFormat="1" applyFont="1" applyBorder="1" applyAlignment="1">
      <alignment horizontal="left" vertical="center" wrapText="1"/>
    </xf>
    <xf numFmtId="49" fontId="12" fillId="0" borderId="26" xfId="0" applyNumberFormat="1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0" fillId="0" borderId="0" xfId="0" applyBorder="1" applyAlignment="1">
      <alignment horizontal="center" vertical="center" wrapText="1"/>
    </xf>
    <xf numFmtId="0" fontId="10" fillId="0" borderId="29" xfId="0" applyFont="1" applyBorder="1" applyAlignment="1">
      <alignment vertical="center" wrapText="1"/>
    </xf>
    <xf numFmtId="0" fontId="10" fillId="0" borderId="37" xfId="0" applyFont="1" applyBorder="1" applyAlignment="1">
      <alignment vertical="center" wrapText="1"/>
    </xf>
    <xf numFmtId="0" fontId="10" fillId="0" borderId="38" xfId="0" applyFont="1" applyBorder="1" applyAlignment="1">
      <alignment vertical="center" wrapText="1"/>
    </xf>
    <xf numFmtId="49" fontId="14" fillId="0" borderId="20" xfId="0" applyNumberFormat="1" applyFont="1" applyBorder="1" applyAlignment="1">
      <alignment horizontal="left" vertical="center" wrapText="1"/>
    </xf>
    <xf numFmtId="49" fontId="14" fillId="0" borderId="21" xfId="0" applyNumberFormat="1" applyFont="1" applyBorder="1" applyAlignment="1">
      <alignment horizontal="left" vertical="center" wrapText="1"/>
    </xf>
    <xf numFmtId="49" fontId="14" fillId="0" borderId="22" xfId="0" applyNumberFormat="1" applyFont="1" applyBorder="1" applyAlignment="1">
      <alignment horizontal="left" vertical="center" wrapText="1"/>
    </xf>
    <xf numFmtId="0" fontId="13" fillId="0" borderId="9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27" xfId="0" applyFont="1" applyBorder="1" applyAlignment="1">
      <alignment vertical="center" wrapText="1"/>
    </xf>
    <xf numFmtId="49" fontId="14" fillId="0" borderId="39" xfId="0" applyNumberFormat="1" applyFont="1" applyBorder="1" applyAlignment="1">
      <alignment horizontal="left" vertical="center" wrapText="1"/>
    </xf>
    <xf numFmtId="49" fontId="14" fillId="0" borderId="31" xfId="0" applyNumberFormat="1" applyFont="1" applyBorder="1" applyAlignment="1">
      <alignment horizontal="left" vertical="center" wrapText="1"/>
    </xf>
    <xf numFmtId="49" fontId="14" fillId="0" borderId="33" xfId="0" applyNumberFormat="1" applyFont="1" applyBorder="1" applyAlignment="1">
      <alignment horizontal="left" vertical="center" wrapText="1"/>
    </xf>
    <xf numFmtId="0" fontId="13" fillId="0" borderId="30" xfId="0" applyFont="1" applyBorder="1" applyAlignment="1">
      <alignment vertical="center" wrapText="1"/>
    </xf>
    <xf numFmtId="0" fontId="13" fillId="0" borderId="40" xfId="0" applyFont="1" applyBorder="1" applyAlignment="1">
      <alignment vertical="center" wrapText="1"/>
    </xf>
    <xf numFmtId="0" fontId="13" fillId="0" borderId="41" xfId="0" applyFont="1" applyBorder="1" applyAlignment="1">
      <alignment vertical="center" wrapText="1"/>
    </xf>
    <xf numFmtId="49" fontId="6" fillId="0" borderId="39" xfId="0" applyNumberFormat="1" applyFont="1" applyBorder="1" applyAlignment="1">
      <alignment horizontal="left" vertical="center" wrapText="1"/>
    </xf>
    <xf numFmtId="49" fontId="6" fillId="0" borderId="31" xfId="0" applyNumberFormat="1" applyFont="1" applyBorder="1" applyAlignment="1">
      <alignment horizontal="left" vertical="center" wrapText="1"/>
    </xf>
    <xf numFmtId="49" fontId="6" fillId="0" borderId="33" xfId="0" applyNumberFormat="1" applyFont="1" applyBorder="1" applyAlignment="1">
      <alignment horizontal="left" vertical="center" wrapText="1"/>
    </xf>
    <xf numFmtId="49" fontId="14" fillId="0" borderId="35" xfId="0" applyNumberFormat="1" applyFont="1" applyBorder="1" applyAlignment="1">
      <alignment horizontal="left" vertical="center" wrapText="1"/>
    </xf>
    <xf numFmtId="49" fontId="14" fillId="0" borderId="32" xfId="0" applyNumberFormat="1" applyFont="1" applyBorder="1" applyAlignment="1">
      <alignment horizontal="left" vertical="center" wrapText="1"/>
    </xf>
    <xf numFmtId="49" fontId="14" fillId="0" borderId="36" xfId="0" applyNumberFormat="1" applyFont="1" applyBorder="1" applyAlignment="1">
      <alignment horizontal="left" vertical="center" wrapText="1"/>
    </xf>
    <xf numFmtId="0" fontId="10" fillId="2" borderId="12" xfId="0" applyFont="1" applyFill="1" applyBorder="1" applyAlignment="1">
      <alignment vertical="center" wrapText="1"/>
    </xf>
    <xf numFmtId="0" fontId="10" fillId="2" borderId="13" xfId="0" applyFont="1" applyFill="1" applyBorder="1" applyAlignment="1">
      <alignment vertical="center" wrapText="1"/>
    </xf>
    <xf numFmtId="0" fontId="10" fillId="2" borderId="14" xfId="0" applyFont="1" applyFill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0" fillId="0" borderId="0" xfId="0" applyAlignment="1">
      <alignment wrapText="1"/>
    </xf>
    <xf numFmtId="49" fontId="14" fillId="0" borderId="50" xfId="0" applyNumberFormat="1" applyFont="1" applyBorder="1" applyAlignment="1">
      <alignment horizontal="left" vertical="center" wrapText="1"/>
    </xf>
    <xf numFmtId="49" fontId="14" fillId="0" borderId="51" xfId="0" applyNumberFormat="1" applyFont="1" applyBorder="1" applyAlignment="1">
      <alignment horizontal="left" vertical="center" wrapText="1"/>
    </xf>
    <xf numFmtId="49" fontId="14" fillId="0" borderId="52" xfId="0" applyNumberFormat="1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5" fillId="0" borderId="16" xfId="0" applyFont="1" applyBorder="1" applyAlignment="1">
      <alignment horizontal="left" shrinkToFit="1"/>
    </xf>
    <xf numFmtId="0" fontId="5" fillId="0" borderId="17" xfId="0" applyFont="1" applyBorder="1" applyAlignment="1">
      <alignment horizontal="left" shrinkToFit="1"/>
    </xf>
    <xf numFmtId="4" fontId="5" fillId="0" borderId="17" xfId="0" applyNumberFormat="1" applyFont="1" applyBorder="1" applyAlignment="1">
      <alignment shrinkToFit="1"/>
    </xf>
    <xf numFmtId="4" fontId="5" fillId="0" borderId="43" xfId="0" applyNumberFormat="1" applyFont="1" applyBorder="1" applyAlignment="1">
      <alignment shrinkToFit="1"/>
    </xf>
    <xf numFmtId="0" fontId="8" fillId="0" borderId="16" xfId="0" applyFont="1" applyBorder="1" applyAlignment="1">
      <alignment horizontal="left" shrinkToFit="1"/>
    </xf>
    <xf numFmtId="0" fontId="8" fillId="0" borderId="17" xfId="0" applyFont="1" applyBorder="1" applyAlignment="1">
      <alignment horizontal="left" shrinkToFit="1"/>
    </xf>
    <xf numFmtId="0" fontId="8" fillId="0" borderId="18" xfId="0" applyFont="1" applyBorder="1" applyAlignment="1">
      <alignment horizontal="left" shrinkToFit="1"/>
    </xf>
    <xf numFmtId="4" fontId="8" fillId="0" borderId="17" xfId="0" applyNumberFormat="1" applyFont="1" applyFill="1" applyBorder="1" applyAlignment="1">
      <alignment shrinkToFit="1"/>
    </xf>
    <xf numFmtId="4" fontId="8" fillId="0" borderId="43" xfId="0" applyNumberFormat="1" applyFont="1" applyFill="1" applyBorder="1" applyAlignment="1">
      <alignment shrinkToFit="1"/>
    </xf>
    <xf numFmtId="0" fontId="5" fillId="0" borderId="16" xfId="0" applyFont="1" applyBorder="1" applyAlignment="1">
      <alignment shrinkToFit="1"/>
    </xf>
    <xf numFmtId="0" fontId="5" fillId="0" borderId="17" xfId="0" applyFont="1" applyBorder="1" applyAlignment="1">
      <alignment shrinkToFit="1"/>
    </xf>
    <xf numFmtId="4" fontId="5" fillId="0" borderId="17" xfId="0" applyNumberFormat="1" applyFont="1" applyFill="1" applyBorder="1" applyAlignment="1">
      <alignment shrinkToFit="1"/>
    </xf>
    <xf numFmtId="4" fontId="5" fillId="0" borderId="43" xfId="0" applyNumberFormat="1" applyFont="1" applyFill="1" applyBorder="1" applyAlignment="1">
      <alignment shrinkToFit="1"/>
    </xf>
    <xf numFmtId="0" fontId="27" fillId="0" borderId="16" xfId="0" applyFont="1" applyBorder="1" applyAlignment="1">
      <alignment horizontal="left" wrapText="1" shrinkToFit="1"/>
    </xf>
    <xf numFmtId="0" fontId="27" fillId="0" borderId="17" xfId="0" applyFont="1" applyBorder="1" applyAlignment="1">
      <alignment horizontal="left" wrapText="1" shrinkToFit="1"/>
    </xf>
    <xf numFmtId="4" fontId="5" fillId="0" borderId="17" xfId="0" applyNumberFormat="1" applyFont="1" applyFill="1" applyBorder="1" applyAlignment="1">
      <alignment horizontal="right" shrinkToFit="1"/>
    </xf>
    <xf numFmtId="4" fontId="5" fillId="0" borderId="43" xfId="0" applyNumberFormat="1" applyFont="1" applyFill="1" applyBorder="1" applyAlignment="1">
      <alignment horizontal="right" shrinkToFit="1"/>
    </xf>
    <xf numFmtId="0" fontId="8" fillId="0" borderId="47" xfId="0" applyFont="1" applyBorder="1" applyAlignment="1">
      <alignment horizontal="left" shrinkToFit="1"/>
    </xf>
    <xf numFmtId="0" fontId="8" fillId="0" borderId="48" xfId="0" applyFont="1" applyBorder="1" applyAlignment="1">
      <alignment horizontal="left" shrinkToFit="1"/>
    </xf>
    <xf numFmtId="4" fontId="8" fillId="0" borderId="48" xfId="0" applyNumberFormat="1" applyFont="1" applyBorder="1" applyAlignment="1">
      <alignment shrinkToFit="1"/>
    </xf>
    <xf numFmtId="4" fontId="8" fillId="0" borderId="49" xfId="0" applyNumberFormat="1" applyFont="1" applyBorder="1" applyAlignment="1">
      <alignment shrinkToFit="1"/>
    </xf>
    <xf numFmtId="4" fontId="8" fillId="0" borderId="17" xfId="0" applyNumberFormat="1" applyFont="1" applyBorder="1" applyAlignment="1">
      <alignment shrinkToFit="1"/>
    </xf>
    <xf numFmtId="4" fontId="8" fillId="0" borderId="43" xfId="0" applyNumberFormat="1" applyFont="1" applyBorder="1" applyAlignment="1">
      <alignment shrinkToFit="1"/>
    </xf>
    <xf numFmtId="0" fontId="0" fillId="0" borderId="0" xfId="0" applyAlignment="1">
      <alignment horizontal="left"/>
    </xf>
    <xf numFmtId="2" fontId="28" fillId="0" borderId="0" xfId="0" applyNumberFormat="1" applyFont="1" applyAlignment="1">
      <alignment horizontal="center" vertical="center" wrapText="1"/>
    </xf>
    <xf numFmtId="2" fontId="28" fillId="0" borderId="0" xfId="0" applyNumberFormat="1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0" fillId="0" borderId="0" xfId="0" applyAlignment="1">
      <alignment horizontal="right"/>
    </xf>
    <xf numFmtId="0" fontId="0" fillId="2" borderId="0" xfId="0" applyFill="1" applyAlignment="1">
      <alignment horizontal="left"/>
    </xf>
    <xf numFmtId="0" fontId="27" fillId="0" borderId="18" xfId="0" applyFont="1" applyBorder="1" applyAlignment="1">
      <alignment horizontal="left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tabSelected="1" workbookViewId="0">
      <selection activeCell="H16" sqref="H16"/>
    </sheetView>
  </sheetViews>
  <sheetFormatPr defaultRowHeight="14.4"/>
  <cols>
    <col min="4" max="4" width="32.88671875" customWidth="1"/>
    <col min="5" max="5" width="37.109375" customWidth="1"/>
    <col min="6" max="6" width="2" customWidth="1"/>
    <col min="7" max="7" width="4.6640625" hidden="1" customWidth="1"/>
    <col min="10" max="10" width="2.6640625" customWidth="1"/>
    <col min="11" max="11" width="10.33203125" customWidth="1"/>
    <col min="12" max="12" width="27.5546875" customWidth="1"/>
    <col min="13" max="13" width="13.109375" customWidth="1"/>
    <col min="14" max="14" width="22" customWidth="1"/>
    <col min="15" max="15" width="21" customWidth="1"/>
  </cols>
  <sheetData>
    <row r="1" spans="1:15" ht="15" customHeight="1">
      <c r="A1" s="89" t="s">
        <v>60</v>
      </c>
      <c r="B1" s="90"/>
      <c r="C1" s="90"/>
      <c r="D1" s="90"/>
      <c r="E1" s="91"/>
      <c r="F1" s="34"/>
      <c r="G1" s="34"/>
      <c r="H1" s="98" t="s">
        <v>61</v>
      </c>
      <c r="I1" s="98"/>
      <c r="J1" s="98"/>
      <c r="K1" s="98"/>
      <c r="L1" s="98"/>
      <c r="M1" s="98"/>
      <c r="N1" s="98"/>
    </row>
    <row r="2" spans="1:15">
      <c r="A2" s="92"/>
      <c r="B2" s="93"/>
      <c r="C2" s="93"/>
      <c r="D2" s="93"/>
      <c r="E2" s="94"/>
      <c r="F2" s="34"/>
      <c r="G2" s="34"/>
      <c r="H2" s="98"/>
      <c r="I2" s="98"/>
      <c r="J2" s="98"/>
      <c r="K2" s="98"/>
      <c r="L2" s="98"/>
      <c r="M2" s="98"/>
      <c r="N2" s="98"/>
    </row>
    <row r="3" spans="1:15" ht="15" thickBot="1">
      <c r="A3" s="95"/>
      <c r="B3" s="96"/>
      <c r="C3" s="96"/>
      <c r="D3" s="96"/>
      <c r="E3" s="97"/>
      <c r="F3" s="34"/>
      <c r="G3" s="34"/>
      <c r="H3" s="99"/>
      <c r="I3" s="99"/>
      <c r="J3" s="99"/>
      <c r="K3" s="99"/>
      <c r="L3" s="99"/>
      <c r="M3" s="99"/>
      <c r="N3" s="99"/>
    </row>
    <row r="4" spans="1:15" ht="19.5" customHeight="1" thickBot="1">
      <c r="A4" s="100" t="s">
        <v>0</v>
      </c>
      <c r="B4" s="101"/>
      <c r="C4" s="101"/>
      <c r="D4" s="101"/>
      <c r="E4" s="102"/>
      <c r="F4" s="45"/>
      <c r="G4" s="45"/>
      <c r="H4" s="103" t="s">
        <v>1</v>
      </c>
      <c r="I4" s="104"/>
      <c r="J4" s="104"/>
      <c r="K4" s="104"/>
      <c r="L4" s="104"/>
      <c r="M4" s="104"/>
      <c r="N4" s="105"/>
    </row>
    <row r="5" spans="1:15" ht="16.5" customHeight="1" thickBot="1">
      <c r="A5" s="106" t="s">
        <v>2</v>
      </c>
      <c r="B5" s="106"/>
      <c r="C5" s="106"/>
      <c r="D5" s="107"/>
      <c r="E5" s="108" t="s">
        <v>3</v>
      </c>
      <c r="F5" s="40"/>
      <c r="G5" s="40"/>
      <c r="H5" s="110" t="s">
        <v>4</v>
      </c>
      <c r="I5" s="111"/>
      <c r="J5" s="111"/>
      <c r="K5" s="111"/>
      <c r="L5" s="112"/>
      <c r="M5" s="113" t="s">
        <v>3</v>
      </c>
      <c r="N5" s="114"/>
    </row>
    <row r="6" spans="1:15" ht="23.25" customHeight="1" thickBot="1">
      <c r="A6" s="106"/>
      <c r="B6" s="106"/>
      <c r="C6" s="106"/>
      <c r="D6" s="107"/>
      <c r="E6" s="109"/>
      <c r="F6" s="40"/>
      <c r="G6" s="40"/>
      <c r="H6" s="115" t="s">
        <v>62</v>
      </c>
      <c r="I6" s="116"/>
      <c r="J6" s="116"/>
      <c r="K6" s="116"/>
      <c r="L6" s="117"/>
      <c r="M6" s="118">
        <v>2044892.79</v>
      </c>
      <c r="N6" s="119"/>
      <c r="O6" s="13"/>
    </row>
    <row r="7" spans="1:15" ht="15" customHeight="1" thickBot="1">
      <c r="A7" s="127" t="s">
        <v>69</v>
      </c>
      <c r="B7" s="128"/>
      <c r="C7" s="128"/>
      <c r="D7" s="128"/>
      <c r="E7" s="129"/>
      <c r="F7" s="41"/>
      <c r="G7" s="41"/>
      <c r="H7" s="132" t="s">
        <v>63</v>
      </c>
      <c r="I7" s="133"/>
      <c r="J7" s="133"/>
      <c r="K7" s="133"/>
      <c r="L7" s="134"/>
      <c r="M7" s="135">
        <v>8844000</v>
      </c>
      <c r="N7" s="136"/>
    </row>
    <row r="8" spans="1:15" ht="39.9" customHeight="1">
      <c r="A8" s="137" t="s">
        <v>75</v>
      </c>
      <c r="B8" s="138"/>
      <c r="C8" s="138"/>
      <c r="D8" s="138"/>
      <c r="E8" s="59">
        <v>4200000</v>
      </c>
      <c r="F8" s="42"/>
      <c r="G8" s="42"/>
      <c r="H8" s="132" t="s">
        <v>64</v>
      </c>
      <c r="I8" s="133"/>
      <c r="J8" s="133"/>
      <c r="K8" s="133"/>
      <c r="L8" s="134"/>
      <c r="M8" s="87">
        <v>0</v>
      </c>
      <c r="N8" s="88"/>
      <c r="O8" s="4"/>
    </row>
    <row r="9" spans="1:15" ht="39.9" customHeight="1">
      <c r="A9" s="82" t="s">
        <v>76</v>
      </c>
      <c r="B9" s="83"/>
      <c r="C9" s="83"/>
      <c r="D9" s="83"/>
      <c r="E9" s="54">
        <v>1350000</v>
      </c>
      <c r="F9" s="43"/>
      <c r="G9" s="43"/>
      <c r="H9" s="139" t="s">
        <v>65</v>
      </c>
      <c r="I9" s="140"/>
      <c r="J9" s="140"/>
      <c r="K9" s="140"/>
      <c r="L9" s="141"/>
      <c r="M9" s="142">
        <v>191400</v>
      </c>
      <c r="N9" s="143"/>
      <c r="O9" s="4"/>
    </row>
    <row r="10" spans="1:15" ht="39.9" customHeight="1">
      <c r="A10" s="82" t="s">
        <v>80</v>
      </c>
      <c r="B10" s="83"/>
      <c r="C10" s="83"/>
      <c r="D10" s="83"/>
      <c r="E10" s="55">
        <v>100000</v>
      </c>
      <c r="F10" s="43"/>
      <c r="G10" s="43"/>
      <c r="H10" s="84" t="s">
        <v>66</v>
      </c>
      <c r="I10" s="85"/>
      <c r="J10" s="85"/>
      <c r="K10" s="85"/>
      <c r="L10" s="86"/>
      <c r="M10" s="87">
        <v>237600</v>
      </c>
      <c r="N10" s="88"/>
    </row>
    <row r="11" spans="1:15" ht="39.9" customHeight="1" thickBot="1">
      <c r="A11" s="82" t="s">
        <v>70</v>
      </c>
      <c r="B11" s="83"/>
      <c r="C11" s="83"/>
      <c r="D11" s="83"/>
      <c r="E11" s="54">
        <v>300000</v>
      </c>
      <c r="F11" s="42"/>
      <c r="G11" s="42"/>
      <c r="H11" s="72" t="s">
        <v>67</v>
      </c>
      <c r="I11" s="73"/>
      <c r="J11" s="73"/>
      <c r="K11" s="73"/>
      <c r="L11" s="74"/>
      <c r="M11" s="75">
        <f>M10+M9+M7</f>
        <v>9273000</v>
      </c>
      <c r="N11" s="76"/>
    </row>
    <row r="12" spans="1:15" ht="39.9" customHeight="1" thickBot="1">
      <c r="A12" s="62" t="s">
        <v>81</v>
      </c>
      <c r="B12" s="63"/>
      <c r="C12" s="63"/>
      <c r="D12" s="63"/>
      <c r="E12" s="54">
        <v>460000</v>
      </c>
      <c r="F12" s="37"/>
      <c r="G12" s="37"/>
      <c r="H12" s="77" t="s">
        <v>68</v>
      </c>
      <c r="I12" s="78"/>
      <c r="J12" s="78"/>
      <c r="K12" s="78"/>
      <c r="L12" s="79"/>
      <c r="M12" s="80">
        <f>M11+M6</f>
        <v>11317892.789999999</v>
      </c>
      <c r="N12" s="81"/>
    </row>
    <row r="13" spans="1:15" ht="39.9" customHeight="1">
      <c r="A13" s="62" t="s">
        <v>79</v>
      </c>
      <c r="B13" s="63"/>
      <c r="C13" s="63"/>
      <c r="D13" s="63"/>
      <c r="E13" s="54">
        <v>250000</v>
      </c>
      <c r="F13" s="37"/>
      <c r="G13" s="37"/>
      <c r="H13" s="120" t="s">
        <v>5</v>
      </c>
      <c r="I13" s="120"/>
      <c r="J13" s="120"/>
      <c r="K13" s="120"/>
      <c r="L13" s="120"/>
      <c r="M13" s="120"/>
      <c r="N13" s="120"/>
    </row>
    <row r="14" spans="1:15" ht="39.9" customHeight="1" thickBot="1">
      <c r="A14" s="64" t="s">
        <v>82</v>
      </c>
      <c r="B14" s="65"/>
      <c r="C14" s="65"/>
      <c r="D14" s="65"/>
      <c r="E14" s="56">
        <v>305000</v>
      </c>
      <c r="F14" s="35"/>
      <c r="G14" s="35"/>
      <c r="H14" t="s">
        <v>83</v>
      </c>
      <c r="K14" s="1">
        <v>5500</v>
      </c>
      <c r="L14" t="s">
        <v>8</v>
      </c>
      <c r="M14" s="1">
        <v>66000</v>
      </c>
      <c r="N14" t="s">
        <v>9</v>
      </c>
      <c r="O14" s="52"/>
    </row>
    <row r="15" spans="1:15" ht="20.100000000000001" customHeight="1" thickBot="1">
      <c r="A15" s="130" t="s">
        <v>77</v>
      </c>
      <c r="B15" s="131"/>
      <c r="C15" s="131"/>
      <c r="D15" s="131"/>
      <c r="E15" s="53">
        <f>E13+E12+E11+E10+E9+E8</f>
        <v>6660000</v>
      </c>
      <c r="F15" s="35"/>
      <c r="G15" s="35"/>
      <c r="H15" t="s">
        <v>84</v>
      </c>
      <c r="K15" s="1">
        <v>665500</v>
      </c>
      <c r="L15" t="s">
        <v>8</v>
      </c>
      <c r="M15" s="1">
        <f>M14*134</f>
        <v>8844000</v>
      </c>
      <c r="N15" t="s">
        <v>9</v>
      </c>
      <c r="O15" s="52"/>
    </row>
    <row r="16" spans="1:15" ht="20.100000000000001" customHeight="1" thickBot="1">
      <c r="A16" s="127" t="s">
        <v>71</v>
      </c>
      <c r="B16" s="128"/>
      <c r="C16" s="128"/>
      <c r="D16" s="128"/>
      <c r="E16" s="129">
        <v>1140000</v>
      </c>
      <c r="F16" s="35"/>
      <c r="G16" s="35"/>
    </row>
    <row r="17" spans="1:14" ht="39.9" customHeight="1">
      <c r="A17" s="66" t="s">
        <v>72</v>
      </c>
      <c r="B17" s="67"/>
      <c r="C17" s="67"/>
      <c r="D17" s="67"/>
      <c r="E17" s="57">
        <v>740000</v>
      </c>
      <c r="F17" s="36"/>
      <c r="G17" s="36"/>
      <c r="H17" s="52"/>
    </row>
    <row r="18" spans="1:14" ht="39.9" customHeight="1" thickBot="1">
      <c r="A18" s="144" t="s">
        <v>73</v>
      </c>
      <c r="B18" s="145"/>
      <c r="C18" s="145"/>
      <c r="D18" s="145"/>
      <c r="E18" s="58">
        <v>0</v>
      </c>
      <c r="F18" s="37"/>
      <c r="G18" s="37"/>
    </row>
    <row r="19" spans="1:14" ht="20.100000000000001" customHeight="1" thickBot="1">
      <c r="A19" s="130" t="s">
        <v>77</v>
      </c>
      <c r="B19" s="131"/>
      <c r="C19" s="131"/>
      <c r="D19" s="131"/>
      <c r="E19" s="53">
        <f>E18+E17</f>
        <v>740000</v>
      </c>
      <c r="F19" s="37"/>
      <c r="G19" s="37"/>
    </row>
    <row r="20" spans="1:14" ht="15.75" customHeight="1" thickBot="1">
      <c r="A20" s="127" t="s">
        <v>74</v>
      </c>
      <c r="B20" s="128"/>
      <c r="C20" s="128"/>
      <c r="D20" s="128"/>
      <c r="E20" s="129"/>
      <c r="F20" s="35"/>
      <c r="G20" s="35"/>
    </row>
    <row r="21" spans="1:14" ht="15" customHeight="1">
      <c r="A21" s="121" t="s">
        <v>78</v>
      </c>
      <c r="B21" s="121"/>
      <c r="C21" s="121"/>
      <c r="D21" s="121"/>
      <c r="E21" s="124">
        <f>1958000-105000+20000</f>
        <v>1873000</v>
      </c>
      <c r="F21" s="35"/>
      <c r="G21" s="35"/>
    </row>
    <row r="22" spans="1:14">
      <c r="A22" s="122"/>
      <c r="B22" s="122"/>
      <c r="C22" s="122"/>
      <c r="D22" s="122"/>
      <c r="E22" s="125"/>
      <c r="F22" s="35"/>
      <c r="G22" s="35"/>
    </row>
    <row r="23" spans="1:14">
      <c r="A23" s="122"/>
      <c r="B23" s="122"/>
      <c r="C23" s="122"/>
      <c r="D23" s="122"/>
      <c r="E23" s="125"/>
      <c r="F23" s="35"/>
      <c r="G23" s="35"/>
    </row>
    <row r="24" spans="1:14">
      <c r="A24" s="122"/>
      <c r="B24" s="122"/>
      <c r="C24" s="122"/>
      <c r="D24" s="122"/>
      <c r="E24" s="125"/>
      <c r="F24" s="35"/>
      <c r="G24" s="35"/>
    </row>
    <row r="25" spans="1:14" ht="15" thickBot="1">
      <c r="A25" s="123"/>
      <c r="B25" s="123"/>
      <c r="C25" s="123"/>
      <c r="D25" s="123"/>
      <c r="E25" s="126"/>
      <c r="F25" s="35"/>
      <c r="G25" s="35"/>
    </row>
    <row r="26" spans="1:14" ht="20.100000000000001" customHeight="1" thickBot="1">
      <c r="A26" s="68" t="s">
        <v>77</v>
      </c>
      <c r="B26" s="69"/>
      <c r="C26" s="69"/>
      <c r="D26" s="69"/>
      <c r="E26" s="60">
        <f>E21</f>
        <v>1873000</v>
      </c>
      <c r="F26" s="35"/>
      <c r="G26" s="35"/>
    </row>
    <row r="27" spans="1:14" ht="21" customHeight="1" thickBot="1">
      <c r="A27" s="70" t="s">
        <v>11</v>
      </c>
      <c r="B27" s="71"/>
      <c r="C27" s="71"/>
      <c r="D27" s="71"/>
      <c r="E27" s="61">
        <f>E26+E19+E15</f>
        <v>9273000</v>
      </c>
      <c r="F27" s="39"/>
      <c r="G27" s="39"/>
      <c r="L27" s="1"/>
      <c r="N27" s="1"/>
    </row>
    <row r="28" spans="1:14" ht="21" customHeight="1">
      <c r="A28" s="46"/>
      <c r="B28" s="46"/>
      <c r="C28" s="46"/>
      <c r="D28" s="46"/>
      <c r="E28" s="39"/>
      <c r="F28" s="39"/>
      <c r="G28" s="39"/>
      <c r="L28" s="1"/>
      <c r="N28" s="1"/>
    </row>
    <row r="29" spans="1:14" ht="196.5" customHeight="1">
      <c r="A29" s="46"/>
      <c r="B29" s="46"/>
      <c r="C29" s="46"/>
      <c r="D29" s="46"/>
      <c r="E29" s="39"/>
      <c r="F29" s="39"/>
      <c r="G29" s="39"/>
    </row>
    <row r="30" spans="1:14" ht="21" customHeight="1">
      <c r="A30" s="46"/>
      <c r="B30" s="46"/>
      <c r="C30" s="46"/>
      <c r="D30" s="46"/>
      <c r="E30" s="39"/>
      <c r="F30" s="39"/>
      <c r="G30" s="39"/>
    </row>
    <row r="31" spans="1:14" ht="21" customHeight="1">
      <c r="A31" s="46"/>
      <c r="B31" s="46"/>
      <c r="C31" s="46"/>
      <c r="D31" s="46"/>
      <c r="E31" s="39"/>
      <c r="F31" s="39"/>
      <c r="G31" s="39"/>
    </row>
    <row r="32" spans="1:14">
      <c r="E32" s="1"/>
      <c r="F32" s="1"/>
      <c r="G32" s="1"/>
    </row>
    <row r="33" spans="1:7" ht="15.6">
      <c r="A33" s="6"/>
      <c r="C33" s="1"/>
    </row>
    <row r="34" spans="1:7">
      <c r="A34" s="7"/>
      <c r="C34" s="1"/>
    </row>
    <row r="35" spans="1:7">
      <c r="A35" s="8"/>
      <c r="C35" s="5"/>
      <c r="E35" s="19"/>
      <c r="F35" s="19"/>
      <c r="G35" s="19"/>
    </row>
    <row r="36" spans="1:7">
      <c r="A36" s="8"/>
      <c r="C36" s="5"/>
      <c r="E36" s="20"/>
      <c r="F36" s="20"/>
      <c r="G36" s="20"/>
    </row>
    <row r="37" spans="1:7">
      <c r="A37" s="7"/>
      <c r="C37" s="1"/>
      <c r="E37" s="21"/>
      <c r="F37" s="21"/>
      <c r="G37" s="21"/>
    </row>
    <row r="38" spans="1:7">
      <c r="A38" s="7"/>
      <c r="C38" s="1"/>
      <c r="E38" s="21"/>
      <c r="F38" s="21"/>
      <c r="G38" s="21"/>
    </row>
    <row r="39" spans="1:7">
      <c r="C39" s="1"/>
      <c r="E39" s="21"/>
      <c r="F39" s="21"/>
      <c r="G39" s="21"/>
    </row>
    <row r="40" spans="1:7">
      <c r="C40" s="1"/>
      <c r="E40" s="20"/>
      <c r="F40" s="20"/>
      <c r="G40" s="20"/>
    </row>
    <row r="41" spans="1:7">
      <c r="A41" s="7"/>
      <c r="C41" s="1"/>
      <c r="E41" s="21"/>
      <c r="F41" s="21"/>
      <c r="G41" s="21"/>
    </row>
    <row r="42" spans="1:7">
      <c r="C42" s="1"/>
      <c r="E42" s="18"/>
      <c r="F42" s="18"/>
      <c r="G42" s="18"/>
    </row>
    <row r="43" spans="1:7">
      <c r="C43" s="1"/>
      <c r="E43" s="18"/>
      <c r="F43" s="18"/>
      <c r="G43" s="18"/>
    </row>
    <row r="44" spans="1:7">
      <c r="C44" s="1"/>
      <c r="E44" s="21"/>
      <c r="F44" s="21"/>
      <c r="G44" s="21"/>
    </row>
    <row r="45" spans="1:7">
      <c r="C45" s="1"/>
      <c r="E45" s="21"/>
      <c r="F45" s="21"/>
      <c r="G45" s="21"/>
    </row>
    <row r="46" spans="1:7">
      <c r="C46" s="1"/>
      <c r="E46" s="20"/>
      <c r="F46" s="20"/>
      <c r="G46" s="20"/>
    </row>
    <row r="47" spans="1:7">
      <c r="A47" s="7"/>
      <c r="C47" s="1"/>
      <c r="E47" s="21"/>
      <c r="F47" s="21"/>
      <c r="G47" s="21"/>
    </row>
    <row r="48" spans="1:7">
      <c r="C48" s="1"/>
      <c r="E48" s="20"/>
      <c r="F48" s="20"/>
      <c r="G48" s="20"/>
    </row>
    <row r="49" spans="1:7">
      <c r="A49" s="7"/>
      <c r="C49" s="1"/>
      <c r="E49" s="20"/>
      <c r="F49" s="20"/>
      <c r="G49" s="20"/>
    </row>
    <row r="50" spans="1:7">
      <c r="C50" s="1"/>
      <c r="E50" s="19"/>
      <c r="F50" s="19"/>
      <c r="G50" s="19"/>
    </row>
    <row r="51" spans="1:7">
      <c r="C51" s="1"/>
      <c r="E51" s="19"/>
      <c r="F51" s="19"/>
      <c r="G51" s="19"/>
    </row>
    <row r="52" spans="1:7">
      <c r="C52" s="1"/>
      <c r="E52" s="19"/>
      <c r="F52" s="19"/>
      <c r="G52" s="19"/>
    </row>
    <row r="53" spans="1:7">
      <c r="C53" s="1"/>
      <c r="E53" s="19"/>
      <c r="F53" s="19"/>
      <c r="G53" s="19"/>
    </row>
    <row r="54" spans="1:7">
      <c r="C54" s="1"/>
      <c r="E54" s="20"/>
      <c r="F54" s="20"/>
      <c r="G54" s="20"/>
    </row>
    <row r="55" spans="1:7">
      <c r="A55" s="7"/>
      <c r="C55" s="1"/>
      <c r="E55" s="20"/>
      <c r="F55" s="20"/>
      <c r="G55" s="20"/>
    </row>
    <row r="56" spans="1:7">
      <c r="C56" s="1"/>
      <c r="E56" s="19"/>
      <c r="F56" s="19"/>
      <c r="G56" s="19"/>
    </row>
    <row r="57" spans="1:7">
      <c r="C57" s="1"/>
      <c r="E57" s="19"/>
      <c r="F57" s="19"/>
      <c r="G57" s="19"/>
    </row>
    <row r="58" spans="1:7">
      <c r="A58" s="9"/>
      <c r="C58" s="1"/>
      <c r="E58" s="20"/>
      <c r="F58" s="20"/>
      <c r="G58" s="20"/>
    </row>
    <row r="59" spans="1:7">
      <c r="A59" s="10"/>
      <c r="C59" s="1"/>
      <c r="E59" s="21"/>
      <c r="F59" s="21"/>
      <c r="G59" s="21"/>
    </row>
    <row r="60" spans="1:7">
      <c r="C60" s="1"/>
      <c r="E60" s="20"/>
      <c r="F60" s="20"/>
      <c r="G60" s="20"/>
    </row>
    <row r="61" spans="1:7">
      <c r="C61" s="1"/>
      <c r="E61" s="18"/>
      <c r="F61" s="18"/>
      <c r="G61" s="18"/>
    </row>
    <row r="62" spans="1:7">
      <c r="A62" s="10"/>
      <c r="C62" s="1"/>
      <c r="E62" s="18"/>
      <c r="F62" s="18"/>
      <c r="G62" s="18"/>
    </row>
    <row r="63" spans="1:7">
      <c r="C63" s="1"/>
      <c r="E63" s="18"/>
      <c r="F63" s="18"/>
      <c r="G63" s="18"/>
    </row>
    <row r="64" spans="1:7">
      <c r="C64" s="1"/>
      <c r="E64" s="18"/>
      <c r="F64" s="18"/>
      <c r="G64" s="18"/>
    </row>
    <row r="65" spans="1:7">
      <c r="C65" s="1"/>
      <c r="E65" s="20"/>
      <c r="F65" s="20"/>
      <c r="G65" s="20"/>
    </row>
    <row r="66" spans="1:7">
      <c r="A66" s="7"/>
      <c r="C66" s="1"/>
      <c r="E66" s="18"/>
      <c r="F66" s="18"/>
      <c r="G66" s="18"/>
    </row>
    <row r="67" spans="1:7">
      <c r="C67" s="1"/>
      <c r="E67" s="18"/>
      <c r="F67" s="18"/>
      <c r="G67" s="18"/>
    </row>
    <row r="68" spans="1:7">
      <c r="C68" s="1"/>
      <c r="E68" s="20"/>
      <c r="F68" s="20"/>
      <c r="G68" s="20"/>
    </row>
    <row r="69" spans="1:7" ht="15.6">
      <c r="A69" s="6"/>
      <c r="C69" s="1"/>
      <c r="E69" s="20"/>
      <c r="F69" s="20"/>
      <c r="G69" s="20"/>
    </row>
    <row r="70" spans="1:7">
      <c r="A70" s="8"/>
      <c r="B70" s="11"/>
      <c r="C70" s="1"/>
      <c r="E70" s="20"/>
      <c r="F70" s="20"/>
      <c r="G70" s="20"/>
    </row>
    <row r="71" spans="1:7">
      <c r="B71" s="11"/>
      <c r="C71" s="1"/>
      <c r="E71" s="20"/>
      <c r="F71" s="20"/>
      <c r="G71" s="20"/>
    </row>
    <row r="72" spans="1:7">
      <c r="A72" s="7"/>
      <c r="C72" s="1"/>
      <c r="E72" s="20"/>
      <c r="F72" s="20"/>
      <c r="G72" s="20"/>
    </row>
    <row r="73" spans="1:7">
      <c r="C73" s="1"/>
      <c r="E73" s="20"/>
      <c r="F73" s="20"/>
      <c r="G73" s="20"/>
    </row>
    <row r="74" spans="1:7">
      <c r="A74" s="12"/>
      <c r="B74" s="13"/>
      <c r="C74" s="14"/>
      <c r="D74" s="13"/>
      <c r="E74" s="22"/>
      <c r="F74" s="22"/>
      <c r="G74" s="22"/>
    </row>
    <row r="75" spans="1:7">
      <c r="A75" s="15"/>
      <c r="B75" s="13"/>
      <c r="C75" s="14"/>
      <c r="D75" s="24"/>
      <c r="E75" s="23"/>
      <c r="F75" s="23"/>
      <c r="G75" s="23"/>
    </row>
    <row r="76" spans="1:7">
      <c r="A76" s="16"/>
      <c r="B76" s="13"/>
      <c r="C76" s="14"/>
      <c r="D76" s="13"/>
      <c r="E76" s="23"/>
      <c r="F76" s="23"/>
      <c r="G76" s="23"/>
    </row>
    <row r="77" spans="1:7">
      <c r="A77" s="13"/>
      <c r="B77" s="13"/>
      <c r="C77" s="14"/>
      <c r="D77" s="13"/>
      <c r="E77" s="22"/>
      <c r="F77" s="22"/>
      <c r="G77" s="22"/>
    </row>
    <row r="78" spans="1:7">
      <c r="A78" s="13"/>
      <c r="B78" s="13"/>
      <c r="C78" s="14"/>
      <c r="D78" s="13"/>
      <c r="E78" s="22"/>
      <c r="F78" s="22"/>
      <c r="G78" s="22"/>
    </row>
    <row r="79" spans="1:7">
      <c r="A79" s="13"/>
      <c r="B79" s="13"/>
      <c r="C79" s="14"/>
      <c r="D79" s="13"/>
      <c r="E79" s="22"/>
      <c r="F79" s="22"/>
      <c r="G79" s="22"/>
    </row>
    <row r="80" spans="1:7">
      <c r="A80" s="13"/>
      <c r="B80" s="13"/>
      <c r="C80" s="14"/>
      <c r="D80" s="13"/>
      <c r="E80" s="23"/>
      <c r="F80" s="23"/>
      <c r="G80" s="23"/>
    </row>
    <row r="81" spans="1:7" ht="15.6">
      <c r="A81" s="17"/>
      <c r="C81" s="1"/>
      <c r="E81" s="20"/>
      <c r="F81" s="20"/>
      <c r="G81" s="20"/>
    </row>
    <row r="82" spans="1:7">
      <c r="C82" s="1"/>
      <c r="E82" s="19"/>
      <c r="F82" s="19"/>
      <c r="G82" s="19"/>
    </row>
    <row r="83" spans="1:7">
      <c r="A83" s="11"/>
      <c r="C83" s="1"/>
      <c r="E83" s="19"/>
      <c r="F83" s="19"/>
      <c r="G83" s="19"/>
    </row>
    <row r="84" spans="1:7">
      <c r="A84" s="21"/>
      <c r="B84" s="21"/>
      <c r="C84" s="18"/>
      <c r="D84" s="21"/>
      <c r="E84" s="19"/>
      <c r="F84" s="19"/>
      <c r="G84" s="19"/>
    </row>
    <row r="85" spans="1:7">
      <c r="C85" s="1"/>
      <c r="E85" s="19"/>
      <c r="F85" s="19"/>
      <c r="G85" s="19"/>
    </row>
    <row r="86" spans="1:7">
      <c r="A86" s="11"/>
      <c r="C86" s="1"/>
      <c r="E86" s="20"/>
      <c r="F86" s="20"/>
      <c r="G86" s="20"/>
    </row>
  </sheetData>
  <mergeCells count="41">
    <mergeCell ref="H13:N13"/>
    <mergeCell ref="A21:D25"/>
    <mergeCell ref="E21:E25"/>
    <mergeCell ref="A7:E7"/>
    <mergeCell ref="A16:E16"/>
    <mergeCell ref="A20:E20"/>
    <mergeCell ref="A15:D15"/>
    <mergeCell ref="A19:D19"/>
    <mergeCell ref="H7:L7"/>
    <mergeCell ref="M7:N7"/>
    <mergeCell ref="H8:L8"/>
    <mergeCell ref="M8:N8"/>
    <mergeCell ref="A8:D8"/>
    <mergeCell ref="H9:L9"/>
    <mergeCell ref="M9:N9"/>
    <mergeCell ref="A18:D18"/>
    <mergeCell ref="A9:D9"/>
    <mergeCell ref="H10:L10"/>
    <mergeCell ref="M10:N10"/>
    <mergeCell ref="A10:D10"/>
    <mergeCell ref="A1:E3"/>
    <mergeCell ref="H1:N3"/>
    <mergeCell ref="A4:E4"/>
    <mergeCell ref="H4:N4"/>
    <mergeCell ref="A5:D6"/>
    <mergeCell ref="E5:E6"/>
    <mergeCell ref="H5:L5"/>
    <mergeCell ref="M5:N5"/>
    <mergeCell ref="H6:L6"/>
    <mergeCell ref="M6:N6"/>
    <mergeCell ref="H11:L11"/>
    <mergeCell ref="M11:N11"/>
    <mergeCell ref="H12:L12"/>
    <mergeCell ref="M12:N12"/>
    <mergeCell ref="A11:D11"/>
    <mergeCell ref="A12:D12"/>
    <mergeCell ref="A13:D13"/>
    <mergeCell ref="A14:D14"/>
    <mergeCell ref="A17:D17"/>
    <mergeCell ref="A26:D26"/>
    <mergeCell ref="A27:D27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  <rowBreaks count="1" manualBreakCount="1">
    <brk id="46" max="14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87"/>
  <sheetViews>
    <sheetView workbookViewId="0">
      <selection activeCell="A4" sqref="A4:E4"/>
    </sheetView>
  </sheetViews>
  <sheetFormatPr defaultRowHeight="14.4"/>
  <cols>
    <col min="4" max="4" width="32.88671875" customWidth="1"/>
    <col min="5" max="5" width="37.109375" customWidth="1"/>
    <col min="6" max="6" width="2" customWidth="1"/>
    <col min="7" max="7" width="4.6640625" hidden="1" customWidth="1"/>
    <col min="10" max="10" width="2.6640625" customWidth="1"/>
    <col min="11" max="11" width="10.33203125" customWidth="1"/>
    <col min="12" max="12" width="27.5546875" customWidth="1"/>
    <col min="13" max="13" width="13.109375" customWidth="1"/>
    <col min="14" max="14" width="22" customWidth="1"/>
    <col min="15" max="15" width="21" customWidth="1"/>
  </cols>
  <sheetData>
    <row r="1" spans="1:15" ht="15" customHeight="1">
      <c r="A1" s="93" t="s">
        <v>60</v>
      </c>
      <c r="B1" s="93"/>
      <c r="C1" s="93"/>
      <c r="D1" s="93"/>
      <c r="E1" s="93"/>
      <c r="F1" s="48"/>
      <c r="G1" s="48"/>
      <c r="H1" s="98" t="s">
        <v>37</v>
      </c>
      <c r="I1" s="98"/>
      <c r="J1" s="98"/>
      <c r="K1" s="98"/>
      <c r="L1" s="98"/>
      <c r="M1" s="98"/>
      <c r="N1" s="98"/>
    </row>
    <row r="2" spans="1:15">
      <c r="A2" s="93"/>
      <c r="B2" s="93"/>
      <c r="C2" s="93"/>
      <c r="D2" s="93"/>
      <c r="E2" s="93"/>
      <c r="F2" s="48"/>
      <c r="G2" s="48"/>
      <c r="H2" s="98"/>
      <c r="I2" s="98"/>
      <c r="J2" s="98"/>
      <c r="K2" s="98"/>
      <c r="L2" s="98"/>
      <c r="M2" s="98"/>
      <c r="N2" s="98"/>
    </row>
    <row r="3" spans="1:15" ht="15" thickBot="1">
      <c r="A3" s="96"/>
      <c r="B3" s="96"/>
      <c r="C3" s="96"/>
      <c r="D3" s="96"/>
      <c r="E3" s="96"/>
      <c r="F3" s="48"/>
      <c r="G3" s="48"/>
      <c r="H3" s="99"/>
      <c r="I3" s="99"/>
      <c r="J3" s="99"/>
      <c r="K3" s="99"/>
      <c r="L3" s="99"/>
      <c r="M3" s="99"/>
      <c r="N3" s="99"/>
    </row>
    <row r="4" spans="1:15" ht="19.5" customHeight="1" thickBot="1">
      <c r="A4" s="100" t="s">
        <v>38</v>
      </c>
      <c r="B4" s="101"/>
      <c r="C4" s="101"/>
      <c r="D4" s="101"/>
      <c r="E4" s="102"/>
      <c r="F4" s="45"/>
      <c r="G4" s="45"/>
      <c r="H4" s="103" t="s">
        <v>39</v>
      </c>
      <c r="I4" s="104"/>
      <c r="J4" s="104"/>
      <c r="K4" s="104"/>
      <c r="L4" s="104"/>
      <c r="M4" s="104"/>
      <c r="N4" s="105"/>
    </row>
    <row r="5" spans="1:15" ht="16.5" customHeight="1" thickBot="1">
      <c r="A5" s="106" t="s">
        <v>2</v>
      </c>
      <c r="B5" s="106"/>
      <c r="C5" s="106"/>
      <c r="D5" s="107"/>
      <c r="E5" s="108" t="s">
        <v>3</v>
      </c>
      <c r="F5" s="40"/>
      <c r="G5" s="40"/>
      <c r="H5" s="110" t="s">
        <v>4</v>
      </c>
      <c r="I5" s="111"/>
      <c r="J5" s="111"/>
      <c r="K5" s="111"/>
      <c r="L5" s="112"/>
      <c r="M5" s="113" t="s">
        <v>3</v>
      </c>
      <c r="N5" s="114"/>
    </row>
    <row r="6" spans="1:15" ht="15.75" customHeight="1" thickBot="1">
      <c r="A6" s="106"/>
      <c r="B6" s="106"/>
      <c r="C6" s="106"/>
      <c r="D6" s="107"/>
      <c r="E6" s="109"/>
      <c r="F6" s="40"/>
      <c r="G6" s="40"/>
      <c r="H6" s="115" t="s">
        <v>30</v>
      </c>
      <c r="I6" s="116"/>
      <c r="J6" s="116"/>
      <c r="K6" s="116"/>
      <c r="L6" s="117"/>
      <c r="M6" s="118">
        <v>307466.8</v>
      </c>
      <c r="N6" s="119"/>
      <c r="O6" s="13"/>
    </row>
    <row r="7" spans="1:15" ht="15" customHeight="1">
      <c r="A7" s="173" t="s">
        <v>41</v>
      </c>
      <c r="B7" s="174"/>
      <c r="C7" s="174"/>
      <c r="D7" s="175"/>
      <c r="E7" s="44">
        <v>203500</v>
      </c>
      <c r="F7" s="41"/>
      <c r="G7" s="41"/>
      <c r="H7" s="132" t="s">
        <v>31</v>
      </c>
      <c r="I7" s="133"/>
      <c r="J7" s="133"/>
      <c r="K7" s="133"/>
      <c r="L7" s="134"/>
      <c r="M7" s="135">
        <v>2442000</v>
      </c>
      <c r="N7" s="136"/>
    </row>
    <row r="8" spans="1:15" ht="15.75" customHeight="1">
      <c r="A8" s="176" t="s">
        <v>44</v>
      </c>
      <c r="B8" s="177"/>
      <c r="C8" s="177"/>
      <c r="D8" s="178"/>
      <c r="E8" s="25">
        <v>252600</v>
      </c>
      <c r="F8" s="42"/>
      <c r="G8" s="42"/>
      <c r="H8" s="132" t="s">
        <v>36</v>
      </c>
      <c r="I8" s="133"/>
      <c r="J8" s="133"/>
      <c r="K8" s="133"/>
      <c r="L8" s="134"/>
      <c r="M8" s="87">
        <v>80000</v>
      </c>
      <c r="N8" s="88"/>
      <c r="O8" s="4"/>
    </row>
    <row r="9" spans="1:15" ht="18.75" customHeight="1" thickBot="1">
      <c r="A9" s="152" t="s">
        <v>43</v>
      </c>
      <c r="B9" s="153"/>
      <c r="C9" s="153"/>
      <c r="D9" s="154"/>
      <c r="E9" s="28">
        <v>0</v>
      </c>
      <c r="F9" s="43"/>
      <c r="G9" s="43"/>
      <c r="H9" s="72" t="s">
        <v>34</v>
      </c>
      <c r="I9" s="73"/>
      <c r="J9" s="73"/>
      <c r="K9" s="73"/>
      <c r="L9" s="74"/>
      <c r="M9" s="75">
        <f>M8+M7</f>
        <v>2522000</v>
      </c>
      <c r="N9" s="76"/>
      <c r="O9" s="4"/>
    </row>
    <row r="10" spans="1:15" ht="27" customHeight="1" thickBot="1">
      <c r="A10" s="152" t="s">
        <v>42</v>
      </c>
      <c r="B10" s="153"/>
      <c r="C10" s="153"/>
      <c r="D10" s="154"/>
      <c r="E10" s="28">
        <f>E11+E15+E16+E17+E20</f>
        <v>2076800</v>
      </c>
      <c r="F10" s="43"/>
      <c r="G10" s="43"/>
      <c r="H10" s="77" t="s">
        <v>35</v>
      </c>
      <c r="I10" s="78"/>
      <c r="J10" s="78"/>
      <c r="K10" s="78"/>
      <c r="L10" s="79"/>
      <c r="M10" s="80">
        <f>M9+M6</f>
        <v>2829466.8</v>
      </c>
      <c r="N10" s="81"/>
    </row>
    <row r="11" spans="1:15" ht="33" customHeight="1" thickBot="1">
      <c r="A11" s="158" t="s">
        <v>20</v>
      </c>
      <c r="B11" s="159"/>
      <c r="C11" s="159"/>
      <c r="D11" s="160"/>
      <c r="E11" s="30">
        <f>E13+E14</f>
        <v>1822800</v>
      </c>
      <c r="F11" s="43"/>
      <c r="G11" s="43"/>
      <c r="H11" s="49"/>
      <c r="I11" s="49"/>
      <c r="J11" s="49"/>
      <c r="K11" s="49"/>
      <c r="L11" s="49"/>
      <c r="M11" s="50"/>
      <c r="N11" s="50"/>
    </row>
    <row r="12" spans="1:15" ht="30.75" customHeight="1">
      <c r="A12" s="167" t="s">
        <v>12</v>
      </c>
      <c r="B12" s="168"/>
      <c r="C12" s="168"/>
      <c r="D12" s="169"/>
      <c r="E12" s="29"/>
      <c r="F12" s="42"/>
      <c r="G12" s="42"/>
      <c r="H12" s="3"/>
      <c r="I12" s="3"/>
      <c r="J12" s="3"/>
      <c r="K12" s="3"/>
      <c r="L12" s="3"/>
      <c r="M12" s="3"/>
      <c r="N12" s="3"/>
    </row>
    <row r="13" spans="1:15" ht="51.75" customHeight="1">
      <c r="A13" s="155" t="s">
        <v>18</v>
      </c>
      <c r="B13" s="156"/>
      <c r="C13" s="156"/>
      <c r="D13" s="157"/>
      <c r="E13" s="26">
        <v>1400000</v>
      </c>
      <c r="F13" s="37"/>
      <c r="G13" s="37"/>
      <c r="H13" s="151" t="s">
        <v>5</v>
      </c>
      <c r="I13" s="151"/>
      <c r="J13" s="151"/>
      <c r="K13" s="151"/>
      <c r="L13" s="151"/>
      <c r="M13" s="151"/>
      <c r="N13" s="151"/>
      <c r="O13" s="151"/>
    </row>
    <row r="14" spans="1:15" ht="29.25" customHeight="1" thickBot="1">
      <c r="A14" s="170" t="s">
        <v>19</v>
      </c>
      <c r="B14" s="171"/>
      <c r="C14" s="171"/>
      <c r="D14" s="172"/>
      <c r="E14" s="31">
        <v>422800</v>
      </c>
      <c r="F14" s="37"/>
      <c r="G14" s="37"/>
    </row>
    <row r="15" spans="1:15" ht="15" customHeight="1" thickBot="1">
      <c r="A15" s="158" t="s">
        <v>6</v>
      </c>
      <c r="B15" s="159"/>
      <c r="C15" s="159"/>
      <c r="D15" s="160"/>
      <c r="E15" s="30">
        <v>4000</v>
      </c>
      <c r="F15" s="35"/>
      <c r="G15" s="35"/>
      <c r="H15" t="s">
        <v>7</v>
      </c>
      <c r="K15" s="1">
        <v>5500</v>
      </c>
      <c r="L15" t="s">
        <v>8</v>
      </c>
      <c r="M15" s="1">
        <v>66000</v>
      </c>
      <c r="N15" t="s">
        <v>9</v>
      </c>
    </row>
    <row r="16" spans="1:15" ht="15" customHeight="1" thickBot="1">
      <c r="A16" s="164" t="s">
        <v>10</v>
      </c>
      <c r="B16" s="165"/>
      <c r="C16" s="165"/>
      <c r="D16" s="166"/>
      <c r="E16" s="32">
        <v>100000</v>
      </c>
      <c r="F16" s="36"/>
      <c r="G16" s="36"/>
      <c r="H16" t="s">
        <v>40</v>
      </c>
      <c r="K16" s="1">
        <v>203500</v>
      </c>
      <c r="L16" t="s">
        <v>8</v>
      </c>
      <c r="M16" s="1">
        <v>2442000</v>
      </c>
      <c r="N16" t="s">
        <v>9</v>
      </c>
    </row>
    <row r="17" spans="1:15" ht="15" customHeight="1" thickBot="1">
      <c r="A17" s="158" t="s">
        <v>13</v>
      </c>
      <c r="B17" s="159"/>
      <c r="C17" s="159"/>
      <c r="D17" s="160"/>
      <c r="E17" s="30">
        <v>50000</v>
      </c>
      <c r="F17" s="37"/>
      <c r="G17" s="37"/>
      <c r="K17" s="1"/>
      <c r="M17" s="1"/>
    </row>
    <row r="18" spans="1:15" ht="31.5" customHeight="1">
      <c r="A18" s="161" t="s">
        <v>12</v>
      </c>
      <c r="B18" s="162"/>
      <c r="C18" s="162"/>
      <c r="D18" s="163"/>
      <c r="E18" s="33"/>
      <c r="F18" s="37"/>
      <c r="G18" s="37"/>
      <c r="K18" s="1"/>
      <c r="M18" s="1"/>
      <c r="O18" s="47"/>
    </row>
    <row r="19" spans="1:15" ht="15.75" customHeight="1" thickBot="1">
      <c r="A19" s="155" t="s">
        <v>45</v>
      </c>
      <c r="B19" s="156"/>
      <c r="C19" s="156"/>
      <c r="D19" s="157"/>
      <c r="E19" s="26">
        <v>50000</v>
      </c>
      <c r="F19" s="35"/>
      <c r="G19" s="35"/>
    </row>
    <row r="20" spans="1:15" ht="16.2" thickBot="1">
      <c r="A20" s="158" t="s">
        <v>21</v>
      </c>
      <c r="B20" s="159"/>
      <c r="C20" s="159"/>
      <c r="D20" s="160"/>
      <c r="E20" s="30">
        <f>E22+E23+E24</f>
        <v>100000</v>
      </c>
      <c r="F20" s="35"/>
      <c r="G20" s="35"/>
    </row>
    <row r="21" spans="1:15">
      <c r="A21" s="161" t="s">
        <v>14</v>
      </c>
      <c r="B21" s="162"/>
      <c r="C21" s="162"/>
      <c r="D21" s="163"/>
      <c r="E21" s="33"/>
      <c r="F21" s="35"/>
      <c r="G21" s="35"/>
    </row>
    <row r="22" spans="1:15" ht="15.6">
      <c r="A22" s="155" t="s">
        <v>15</v>
      </c>
      <c r="B22" s="156"/>
      <c r="C22" s="156"/>
      <c r="D22" s="157"/>
      <c r="E22" s="26">
        <v>30000</v>
      </c>
      <c r="F22" s="37"/>
      <c r="G22" s="37"/>
    </row>
    <row r="23" spans="1:15">
      <c r="A23" s="155" t="s">
        <v>16</v>
      </c>
      <c r="B23" s="156"/>
      <c r="C23" s="156"/>
      <c r="D23" s="157"/>
      <c r="E23" s="26">
        <v>10000</v>
      </c>
      <c r="F23" s="35"/>
      <c r="G23" s="35"/>
    </row>
    <row r="24" spans="1:15">
      <c r="A24" s="155" t="s">
        <v>17</v>
      </c>
      <c r="B24" s="156"/>
      <c r="C24" s="156"/>
      <c r="D24" s="157"/>
      <c r="E24" s="26">
        <v>60000</v>
      </c>
      <c r="F24" s="35"/>
      <c r="G24" s="35"/>
    </row>
    <row r="25" spans="1:15" ht="16.2" thickBot="1">
      <c r="A25" s="146" t="s">
        <v>46</v>
      </c>
      <c r="B25" s="147"/>
      <c r="C25" s="147"/>
      <c r="D25" s="148"/>
      <c r="E25" s="27">
        <v>296566.8</v>
      </c>
      <c r="F25" s="35"/>
      <c r="G25" s="35"/>
    </row>
    <row r="26" spans="1:15" ht="18.600000000000001" thickBot="1">
      <c r="A26" s="149" t="s">
        <v>11</v>
      </c>
      <c r="B26" s="150"/>
      <c r="C26" s="150"/>
      <c r="D26" s="150"/>
      <c r="E26" s="2">
        <f>E25+E10+E8+E7</f>
        <v>2829466.8</v>
      </c>
      <c r="F26" s="38"/>
      <c r="G26" s="38"/>
      <c r="L26" s="1"/>
      <c r="N26" s="1"/>
    </row>
    <row r="27" spans="1:15" ht="18">
      <c r="A27" s="46"/>
      <c r="B27" s="46"/>
      <c r="C27" s="46"/>
      <c r="D27" s="46"/>
      <c r="E27" s="39"/>
      <c r="F27" s="38"/>
      <c r="G27" s="38"/>
      <c r="L27" s="1"/>
      <c r="N27" s="1"/>
    </row>
    <row r="28" spans="1:15" ht="21" customHeight="1">
      <c r="A28" s="46"/>
      <c r="B28" s="46"/>
      <c r="C28" s="46"/>
      <c r="D28" s="46"/>
      <c r="E28" s="39"/>
      <c r="F28" s="39"/>
      <c r="G28" s="39"/>
      <c r="L28" s="1"/>
      <c r="N28" s="1"/>
    </row>
    <row r="29" spans="1:15" ht="21" customHeight="1">
      <c r="A29" s="46"/>
      <c r="B29" s="46"/>
      <c r="C29" s="46"/>
      <c r="D29" s="46"/>
      <c r="E29" s="39"/>
      <c r="F29" s="39"/>
      <c r="G29" s="39"/>
      <c r="L29" s="1"/>
      <c r="N29" s="1"/>
    </row>
    <row r="30" spans="1:15" ht="196.5" customHeight="1">
      <c r="A30" s="46"/>
      <c r="B30" s="46"/>
      <c r="C30" s="46"/>
      <c r="D30" s="46"/>
      <c r="E30" s="39"/>
      <c r="F30" s="39"/>
      <c r="G30" s="39"/>
    </row>
    <row r="31" spans="1:15" ht="21" customHeight="1">
      <c r="E31" s="1"/>
      <c r="F31" s="39"/>
      <c r="G31" s="39"/>
    </row>
    <row r="32" spans="1:15" ht="21" customHeight="1">
      <c r="A32" s="6"/>
      <c r="C32" s="1"/>
      <c r="F32" s="39"/>
      <c r="G32" s="39"/>
    </row>
    <row r="33" spans="1:7">
      <c r="A33" s="7"/>
      <c r="C33" s="1"/>
      <c r="F33" s="1"/>
      <c r="G33" s="1"/>
    </row>
    <row r="34" spans="1:7">
      <c r="A34" s="8"/>
      <c r="C34" s="5"/>
      <c r="E34" s="19"/>
    </row>
    <row r="35" spans="1:7">
      <c r="A35" s="8"/>
      <c r="C35" s="5"/>
      <c r="E35" s="20"/>
    </row>
    <row r="36" spans="1:7">
      <c r="A36" s="7"/>
      <c r="C36" s="1"/>
      <c r="E36" s="21"/>
      <c r="F36" s="19"/>
      <c r="G36" s="19"/>
    </row>
    <row r="37" spans="1:7">
      <c r="A37" s="7"/>
      <c r="C37" s="1"/>
      <c r="E37" s="21"/>
      <c r="F37" s="20"/>
      <c r="G37" s="20"/>
    </row>
    <row r="38" spans="1:7">
      <c r="C38" s="1"/>
      <c r="E38" s="21"/>
      <c r="F38" s="21"/>
      <c r="G38" s="21"/>
    </row>
    <row r="39" spans="1:7">
      <c r="C39" s="1"/>
      <c r="E39" s="20"/>
      <c r="F39" s="21"/>
      <c r="G39" s="21"/>
    </row>
    <row r="40" spans="1:7">
      <c r="A40" s="7"/>
      <c r="C40" s="1"/>
      <c r="E40" s="21"/>
      <c r="F40" s="21"/>
      <c r="G40" s="21"/>
    </row>
    <row r="41" spans="1:7">
      <c r="C41" s="1"/>
      <c r="E41" s="18"/>
      <c r="F41" s="20"/>
      <c r="G41" s="20"/>
    </row>
    <row r="42" spans="1:7">
      <c r="C42" s="1"/>
      <c r="E42" s="18"/>
      <c r="F42" s="21"/>
      <c r="G42" s="21"/>
    </row>
    <row r="43" spans="1:7">
      <c r="C43" s="1"/>
      <c r="E43" s="21"/>
      <c r="F43" s="18"/>
      <c r="G43" s="18"/>
    </row>
    <row r="44" spans="1:7">
      <c r="C44" s="1"/>
      <c r="E44" s="21"/>
      <c r="F44" s="18"/>
      <c r="G44" s="18"/>
    </row>
    <row r="45" spans="1:7">
      <c r="C45" s="1"/>
      <c r="E45" s="20"/>
      <c r="F45" s="21"/>
      <c r="G45" s="21"/>
    </row>
    <row r="46" spans="1:7">
      <c r="A46" s="7"/>
      <c r="C46" s="1"/>
      <c r="E46" s="21"/>
      <c r="F46" s="21"/>
      <c r="G46" s="21"/>
    </row>
    <row r="47" spans="1:7">
      <c r="C47" s="1"/>
      <c r="E47" s="20"/>
      <c r="F47" s="20"/>
      <c r="G47" s="20"/>
    </row>
    <row r="48" spans="1:7">
      <c r="A48" s="7"/>
      <c r="C48" s="1"/>
      <c r="E48" s="20"/>
      <c r="F48" s="21"/>
      <c r="G48" s="21"/>
    </row>
    <row r="49" spans="1:7">
      <c r="C49" s="1"/>
      <c r="E49" s="19"/>
      <c r="F49" s="20"/>
      <c r="G49" s="20"/>
    </row>
    <row r="50" spans="1:7">
      <c r="C50" s="1"/>
      <c r="E50" s="19"/>
      <c r="F50" s="20"/>
      <c r="G50" s="20"/>
    </row>
    <row r="51" spans="1:7">
      <c r="C51" s="1"/>
      <c r="E51" s="19"/>
      <c r="F51" s="19"/>
      <c r="G51" s="19"/>
    </row>
    <row r="52" spans="1:7">
      <c r="C52" s="1"/>
      <c r="E52" s="19"/>
      <c r="F52" s="19"/>
      <c r="G52" s="19"/>
    </row>
    <row r="53" spans="1:7">
      <c r="C53" s="1"/>
      <c r="E53" s="20"/>
      <c r="F53" s="19"/>
      <c r="G53" s="19"/>
    </row>
    <row r="54" spans="1:7">
      <c r="A54" s="7"/>
      <c r="C54" s="1"/>
      <c r="E54" s="20"/>
      <c r="F54" s="19"/>
      <c r="G54" s="19"/>
    </row>
    <row r="55" spans="1:7">
      <c r="C55" s="1"/>
      <c r="E55" s="19"/>
      <c r="F55" s="20"/>
      <c r="G55" s="20"/>
    </row>
    <row r="56" spans="1:7">
      <c r="C56" s="1"/>
      <c r="E56" s="19"/>
      <c r="F56" s="20"/>
      <c r="G56" s="20"/>
    </row>
    <row r="57" spans="1:7">
      <c r="A57" s="9"/>
      <c r="C57" s="1"/>
      <c r="E57" s="20"/>
      <c r="F57" s="19"/>
      <c r="G57" s="19"/>
    </row>
    <row r="58" spans="1:7">
      <c r="A58" s="10"/>
      <c r="C58" s="1"/>
      <c r="E58" s="21"/>
      <c r="F58" s="19"/>
      <c r="G58" s="19"/>
    </row>
    <row r="59" spans="1:7">
      <c r="C59" s="1"/>
      <c r="E59" s="20"/>
      <c r="F59" s="20"/>
      <c r="G59" s="20"/>
    </row>
    <row r="60" spans="1:7">
      <c r="C60" s="1"/>
      <c r="E60" s="18"/>
      <c r="F60" s="21"/>
      <c r="G60" s="21"/>
    </row>
    <row r="61" spans="1:7">
      <c r="A61" s="10"/>
      <c r="C61" s="1"/>
      <c r="E61" s="18"/>
      <c r="F61" s="20"/>
      <c r="G61" s="20"/>
    </row>
    <row r="62" spans="1:7">
      <c r="C62" s="1"/>
      <c r="E62" s="18"/>
      <c r="F62" s="18"/>
      <c r="G62" s="18"/>
    </row>
    <row r="63" spans="1:7">
      <c r="C63" s="1"/>
      <c r="E63" s="18"/>
      <c r="F63" s="18"/>
      <c r="G63" s="18"/>
    </row>
    <row r="64" spans="1:7">
      <c r="C64" s="1"/>
      <c r="E64" s="20"/>
      <c r="F64" s="18"/>
      <c r="G64" s="18"/>
    </row>
    <row r="65" spans="1:7">
      <c r="A65" s="7"/>
      <c r="C65" s="1"/>
      <c r="E65" s="18"/>
      <c r="F65" s="18"/>
      <c r="G65" s="18"/>
    </row>
    <row r="66" spans="1:7">
      <c r="C66" s="1"/>
      <c r="E66" s="18"/>
      <c r="F66" s="20"/>
      <c r="G66" s="20"/>
    </row>
    <row r="67" spans="1:7">
      <c r="C67" s="1"/>
      <c r="E67" s="20"/>
      <c r="F67" s="18"/>
      <c r="G67" s="18"/>
    </row>
    <row r="68" spans="1:7" ht="15.6">
      <c r="A68" s="6"/>
      <c r="C68" s="1"/>
      <c r="E68" s="20"/>
      <c r="F68" s="18"/>
      <c r="G68" s="18"/>
    </row>
    <row r="69" spans="1:7">
      <c r="A69" s="8"/>
      <c r="B69" s="11"/>
      <c r="C69" s="1"/>
      <c r="E69" s="20"/>
      <c r="F69" s="20"/>
      <c r="G69" s="20"/>
    </row>
    <row r="70" spans="1:7">
      <c r="B70" s="11"/>
      <c r="C70" s="1"/>
      <c r="E70" s="20"/>
      <c r="F70" s="20"/>
      <c r="G70" s="20"/>
    </row>
    <row r="71" spans="1:7">
      <c r="A71" s="7"/>
      <c r="C71" s="1"/>
      <c r="E71" s="20"/>
      <c r="F71" s="20"/>
      <c r="G71" s="20"/>
    </row>
    <row r="72" spans="1:7">
      <c r="C72" s="1"/>
      <c r="E72" s="20"/>
      <c r="F72" s="20"/>
      <c r="G72" s="20"/>
    </row>
    <row r="73" spans="1:7">
      <c r="A73" s="12"/>
      <c r="B73" s="13"/>
      <c r="C73" s="14"/>
      <c r="D73" s="13"/>
      <c r="E73" s="22"/>
      <c r="F73" s="20"/>
      <c r="G73" s="20"/>
    </row>
    <row r="74" spans="1:7">
      <c r="A74" s="15"/>
      <c r="B74" s="13"/>
      <c r="C74" s="14"/>
      <c r="D74" s="24"/>
      <c r="E74" s="23"/>
      <c r="F74" s="20"/>
      <c r="G74" s="20"/>
    </row>
    <row r="75" spans="1:7">
      <c r="A75" s="16"/>
      <c r="B75" s="13"/>
      <c r="C75" s="14"/>
      <c r="D75" s="13"/>
      <c r="E75" s="23"/>
      <c r="F75" s="22"/>
      <c r="G75" s="22"/>
    </row>
    <row r="76" spans="1:7">
      <c r="A76" s="13"/>
      <c r="B76" s="13"/>
      <c r="C76" s="14"/>
      <c r="D76" s="13"/>
      <c r="E76" s="22"/>
      <c r="F76" s="23"/>
      <c r="G76" s="23"/>
    </row>
    <row r="77" spans="1:7">
      <c r="A77" s="13"/>
      <c r="B77" s="13"/>
      <c r="C77" s="14"/>
      <c r="D77" s="13"/>
      <c r="E77" s="22"/>
      <c r="F77" s="23"/>
      <c r="G77" s="23"/>
    </row>
    <row r="78" spans="1:7">
      <c r="A78" s="13"/>
      <c r="B78" s="13"/>
      <c r="C78" s="14"/>
      <c r="D78" s="13"/>
      <c r="E78" s="22"/>
      <c r="F78" s="22"/>
      <c r="G78" s="22"/>
    </row>
    <row r="79" spans="1:7">
      <c r="A79" s="13"/>
      <c r="B79" s="13"/>
      <c r="C79" s="14"/>
      <c r="D79" s="13"/>
      <c r="E79" s="23"/>
      <c r="F79" s="22"/>
      <c r="G79" s="22"/>
    </row>
    <row r="80" spans="1:7" ht="15.6">
      <c r="A80" s="17"/>
      <c r="C80" s="1"/>
      <c r="E80" s="20"/>
      <c r="F80" s="22"/>
      <c r="G80" s="22"/>
    </row>
    <row r="81" spans="1:7">
      <c r="C81" s="1"/>
      <c r="E81" s="19"/>
      <c r="F81" s="23"/>
      <c r="G81" s="23"/>
    </row>
    <row r="82" spans="1:7">
      <c r="A82" s="11"/>
      <c r="C82" s="1"/>
      <c r="E82" s="19"/>
      <c r="F82" s="20"/>
      <c r="G82" s="20"/>
    </row>
    <row r="83" spans="1:7">
      <c r="A83" s="21"/>
      <c r="B83" s="21"/>
      <c r="C83" s="18"/>
      <c r="D83" s="21"/>
      <c r="E83" s="19"/>
      <c r="F83" s="19"/>
      <c r="G83" s="19"/>
    </row>
    <row r="84" spans="1:7">
      <c r="C84" s="1"/>
      <c r="E84" s="19"/>
      <c r="F84" s="19"/>
      <c r="G84" s="19"/>
    </row>
    <row r="85" spans="1:7">
      <c r="A85" s="11"/>
      <c r="C85" s="1"/>
      <c r="E85" s="20"/>
      <c r="F85" s="19"/>
      <c r="G85" s="19"/>
    </row>
    <row r="86" spans="1:7">
      <c r="F86" s="19"/>
      <c r="G86" s="19"/>
    </row>
    <row r="87" spans="1:7">
      <c r="F87" s="20"/>
      <c r="G87" s="20"/>
    </row>
  </sheetData>
  <mergeCells count="39">
    <mergeCell ref="A1:E3"/>
    <mergeCell ref="H1:N3"/>
    <mergeCell ref="A4:E4"/>
    <mergeCell ref="H4:N4"/>
    <mergeCell ref="A5:D6"/>
    <mergeCell ref="E5:E6"/>
    <mergeCell ref="H5:L5"/>
    <mergeCell ref="M5:N5"/>
    <mergeCell ref="H6:L6"/>
    <mergeCell ref="M6:N6"/>
    <mergeCell ref="H9:L9"/>
    <mergeCell ref="M9:N9"/>
    <mergeCell ref="A7:D7"/>
    <mergeCell ref="H7:L7"/>
    <mergeCell ref="M7:N7"/>
    <mergeCell ref="A8:D8"/>
    <mergeCell ref="H8:L8"/>
    <mergeCell ref="M8:N8"/>
    <mergeCell ref="A13:D13"/>
    <mergeCell ref="A14:D14"/>
    <mergeCell ref="A15:D15"/>
    <mergeCell ref="A10:D10"/>
    <mergeCell ref="A11:D11"/>
    <mergeCell ref="A25:D25"/>
    <mergeCell ref="A26:D26"/>
    <mergeCell ref="H13:O13"/>
    <mergeCell ref="A9:D9"/>
    <mergeCell ref="A22:D22"/>
    <mergeCell ref="A23:D23"/>
    <mergeCell ref="A24:D24"/>
    <mergeCell ref="A20:D20"/>
    <mergeCell ref="A21:D21"/>
    <mergeCell ref="A16:D16"/>
    <mergeCell ref="A17:D17"/>
    <mergeCell ref="A18:D18"/>
    <mergeCell ref="A19:D19"/>
    <mergeCell ref="A12:D12"/>
    <mergeCell ref="H10:L10"/>
    <mergeCell ref="M10:N10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  <rowBreaks count="1" manualBreakCount="1">
    <brk id="47" max="14" man="1"/>
  </rowBreaks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93"/>
  <sheetViews>
    <sheetView workbookViewId="0">
      <selection activeCell="A4" sqref="A4:E4"/>
    </sheetView>
  </sheetViews>
  <sheetFormatPr defaultRowHeight="14.4"/>
  <cols>
    <col min="4" max="4" width="32.88671875" customWidth="1"/>
    <col min="5" max="5" width="37.109375" customWidth="1"/>
    <col min="6" max="6" width="2" customWidth="1"/>
    <col min="7" max="7" width="4.6640625" hidden="1" customWidth="1"/>
    <col min="10" max="10" width="2.6640625" customWidth="1"/>
    <col min="11" max="11" width="10.33203125" customWidth="1"/>
    <col min="12" max="12" width="27.5546875" customWidth="1"/>
    <col min="13" max="13" width="13.109375" customWidth="1"/>
    <col min="14" max="14" width="22" customWidth="1"/>
    <col min="15" max="15" width="21" customWidth="1"/>
  </cols>
  <sheetData>
    <row r="1" spans="1:15" ht="15" customHeight="1">
      <c r="A1" s="93" t="s">
        <v>60</v>
      </c>
      <c r="B1" s="93"/>
      <c r="C1" s="93"/>
      <c r="D1" s="93"/>
      <c r="E1" s="93"/>
      <c r="F1" s="48"/>
      <c r="G1" s="48"/>
      <c r="H1" s="98" t="s">
        <v>37</v>
      </c>
      <c r="I1" s="98"/>
      <c r="J1" s="98"/>
      <c r="K1" s="98"/>
      <c r="L1" s="98"/>
      <c r="M1" s="98"/>
      <c r="N1" s="98"/>
    </row>
    <row r="2" spans="1:15">
      <c r="A2" s="93"/>
      <c r="B2" s="93"/>
      <c r="C2" s="93"/>
      <c r="D2" s="93"/>
      <c r="E2" s="93"/>
      <c r="F2" s="48"/>
      <c r="G2" s="48"/>
      <c r="H2" s="98"/>
      <c r="I2" s="98"/>
      <c r="J2" s="98"/>
      <c r="K2" s="98"/>
      <c r="L2" s="98"/>
      <c r="M2" s="98"/>
      <c r="N2" s="98"/>
    </row>
    <row r="3" spans="1:15" ht="15" thickBot="1">
      <c r="A3" s="96"/>
      <c r="B3" s="96"/>
      <c r="C3" s="96"/>
      <c r="D3" s="96"/>
      <c r="E3" s="96"/>
      <c r="F3" s="48"/>
      <c r="G3" s="48"/>
      <c r="H3" s="99"/>
      <c r="I3" s="99"/>
      <c r="J3" s="99"/>
      <c r="K3" s="99"/>
      <c r="L3" s="99"/>
      <c r="M3" s="99"/>
      <c r="N3" s="99"/>
    </row>
    <row r="4" spans="1:15" ht="19.5" customHeight="1" thickBot="1">
      <c r="A4" s="100" t="s">
        <v>47</v>
      </c>
      <c r="B4" s="101"/>
      <c r="C4" s="101"/>
      <c r="D4" s="101"/>
      <c r="E4" s="102"/>
      <c r="F4" s="45"/>
      <c r="G4" s="45"/>
      <c r="H4" s="103" t="s">
        <v>48</v>
      </c>
      <c r="I4" s="104"/>
      <c r="J4" s="104"/>
      <c r="K4" s="104"/>
      <c r="L4" s="104"/>
      <c r="M4" s="104"/>
      <c r="N4" s="105"/>
    </row>
    <row r="5" spans="1:15" ht="16.5" customHeight="1" thickBot="1">
      <c r="A5" s="106" t="s">
        <v>2</v>
      </c>
      <c r="B5" s="106"/>
      <c r="C5" s="106"/>
      <c r="D5" s="107"/>
      <c r="E5" s="108" t="s">
        <v>3</v>
      </c>
      <c r="F5" s="40"/>
      <c r="G5" s="40"/>
      <c r="H5" s="110" t="s">
        <v>4</v>
      </c>
      <c r="I5" s="111"/>
      <c r="J5" s="111"/>
      <c r="K5" s="111"/>
      <c r="L5" s="112"/>
      <c r="M5" s="113" t="s">
        <v>3</v>
      </c>
      <c r="N5" s="114"/>
    </row>
    <row r="6" spans="1:15" ht="15.75" customHeight="1" thickBot="1">
      <c r="A6" s="106"/>
      <c r="B6" s="106"/>
      <c r="C6" s="106"/>
      <c r="D6" s="107"/>
      <c r="E6" s="109"/>
      <c r="F6" s="40"/>
      <c r="G6" s="40"/>
      <c r="H6" s="115" t="s">
        <v>30</v>
      </c>
      <c r="I6" s="116"/>
      <c r="J6" s="116"/>
      <c r="K6" s="116"/>
      <c r="L6" s="117"/>
      <c r="M6" s="118">
        <v>50655.86</v>
      </c>
      <c r="N6" s="119"/>
      <c r="O6" s="13"/>
    </row>
    <row r="7" spans="1:15" ht="15" customHeight="1">
      <c r="A7" s="173" t="s">
        <v>41</v>
      </c>
      <c r="B7" s="174"/>
      <c r="C7" s="174"/>
      <c r="D7" s="175"/>
      <c r="E7" s="44">
        <v>154000</v>
      </c>
      <c r="F7" s="41"/>
      <c r="G7" s="41"/>
      <c r="H7" s="132" t="s">
        <v>31</v>
      </c>
      <c r="I7" s="133"/>
      <c r="J7" s="133"/>
      <c r="K7" s="133"/>
      <c r="L7" s="134"/>
      <c r="M7" s="135">
        <v>1914000</v>
      </c>
      <c r="N7" s="136"/>
    </row>
    <row r="8" spans="1:15" ht="15.75" customHeight="1">
      <c r="A8" s="176" t="s">
        <v>44</v>
      </c>
      <c r="B8" s="177"/>
      <c r="C8" s="177"/>
      <c r="D8" s="178"/>
      <c r="E8" s="25">
        <v>195400</v>
      </c>
      <c r="F8" s="42"/>
      <c r="G8" s="42"/>
      <c r="H8" s="132" t="s">
        <v>36</v>
      </c>
      <c r="I8" s="133"/>
      <c r="J8" s="133"/>
      <c r="K8" s="133"/>
      <c r="L8" s="134"/>
      <c r="M8" s="87">
        <v>40000</v>
      </c>
      <c r="N8" s="88"/>
      <c r="O8" s="4"/>
    </row>
    <row r="9" spans="1:15" ht="18.75" customHeight="1" thickBot="1">
      <c r="A9" s="152" t="s">
        <v>43</v>
      </c>
      <c r="B9" s="153"/>
      <c r="C9" s="153"/>
      <c r="D9" s="154"/>
      <c r="E9" s="28">
        <v>15000</v>
      </c>
      <c r="F9" s="43"/>
      <c r="G9" s="43"/>
      <c r="H9" s="72" t="s">
        <v>34</v>
      </c>
      <c r="I9" s="73"/>
      <c r="J9" s="73"/>
      <c r="K9" s="73"/>
      <c r="L9" s="74"/>
      <c r="M9" s="75">
        <f>M8+M7</f>
        <v>1954000</v>
      </c>
      <c r="N9" s="76"/>
      <c r="O9" s="4"/>
    </row>
    <row r="10" spans="1:15" ht="18.75" customHeight="1" thickBot="1">
      <c r="A10" s="155" t="s">
        <v>49</v>
      </c>
      <c r="B10" s="156"/>
      <c r="C10" s="156"/>
      <c r="D10" s="157"/>
      <c r="E10" s="26">
        <v>15000</v>
      </c>
      <c r="F10" s="43"/>
      <c r="G10" s="43"/>
      <c r="H10" s="77" t="s">
        <v>35</v>
      </c>
      <c r="I10" s="78"/>
      <c r="J10" s="78"/>
      <c r="K10" s="78"/>
      <c r="L10" s="79"/>
      <c r="M10" s="80">
        <f>M9+M6</f>
        <v>2004655.86</v>
      </c>
      <c r="N10" s="81"/>
      <c r="O10" s="4"/>
    </row>
    <row r="11" spans="1:15" ht="27" customHeight="1" thickBot="1">
      <c r="A11" s="152" t="s">
        <v>42</v>
      </c>
      <c r="B11" s="153"/>
      <c r="C11" s="153"/>
      <c r="D11" s="154"/>
      <c r="E11" s="28">
        <f>E12+E16+E17+E18+E22</f>
        <v>1467400</v>
      </c>
      <c r="F11" s="43"/>
      <c r="G11" s="43"/>
      <c r="H11" s="49"/>
      <c r="I11" s="49"/>
      <c r="J11" s="49"/>
      <c r="K11" s="49"/>
      <c r="L11" s="49"/>
      <c r="M11" s="50"/>
      <c r="N11" s="50"/>
    </row>
    <row r="12" spans="1:15" ht="33" customHeight="1" thickBot="1">
      <c r="A12" s="158" t="s">
        <v>20</v>
      </c>
      <c r="B12" s="159"/>
      <c r="C12" s="159"/>
      <c r="D12" s="160"/>
      <c r="E12" s="30">
        <f>E14+E15</f>
        <v>1015560</v>
      </c>
      <c r="F12" s="43"/>
      <c r="G12" s="43"/>
      <c r="H12" s="3"/>
      <c r="I12" s="3"/>
      <c r="J12" s="3"/>
      <c r="K12" s="3"/>
      <c r="L12" s="3"/>
      <c r="M12" s="3"/>
      <c r="N12" s="3"/>
    </row>
    <row r="13" spans="1:15" ht="30.75" customHeight="1">
      <c r="A13" s="167" t="s">
        <v>12</v>
      </c>
      <c r="B13" s="168"/>
      <c r="C13" s="168"/>
      <c r="D13" s="169"/>
      <c r="E13" s="29"/>
      <c r="F13" s="42"/>
      <c r="G13" s="42"/>
      <c r="H13" s="47"/>
      <c r="I13" s="47"/>
      <c r="J13" s="47"/>
      <c r="K13" s="47"/>
      <c r="L13" s="47"/>
      <c r="M13" s="47"/>
      <c r="N13" s="47"/>
    </row>
    <row r="14" spans="1:15" ht="24" customHeight="1">
      <c r="A14" s="155" t="s">
        <v>18</v>
      </c>
      <c r="B14" s="156"/>
      <c r="C14" s="156"/>
      <c r="D14" s="157"/>
      <c r="E14" s="26">
        <v>780000</v>
      </c>
      <c r="F14" s="37"/>
      <c r="G14" s="37"/>
      <c r="K14" s="151" t="s">
        <v>5</v>
      </c>
      <c r="L14" s="179"/>
      <c r="M14" s="179"/>
      <c r="O14" s="47"/>
    </row>
    <row r="15" spans="1:15" ht="29.25" customHeight="1" thickBot="1">
      <c r="A15" s="170" t="s">
        <v>19</v>
      </c>
      <c r="B15" s="171"/>
      <c r="C15" s="171"/>
      <c r="D15" s="172"/>
      <c r="E15" s="31">
        <v>235560</v>
      </c>
      <c r="F15" s="37"/>
      <c r="G15" s="37"/>
      <c r="H15" t="s">
        <v>7</v>
      </c>
      <c r="K15" s="1">
        <v>5500</v>
      </c>
      <c r="L15" t="s">
        <v>8</v>
      </c>
      <c r="M15" s="1">
        <v>66000</v>
      </c>
      <c r="N15" t="s">
        <v>9</v>
      </c>
    </row>
    <row r="16" spans="1:15" ht="15" customHeight="1" thickBot="1">
      <c r="A16" s="158" t="s">
        <v>6</v>
      </c>
      <c r="B16" s="159"/>
      <c r="C16" s="159"/>
      <c r="D16" s="160"/>
      <c r="E16" s="30">
        <v>0</v>
      </c>
      <c r="F16" s="35"/>
      <c r="G16" s="35"/>
      <c r="H16" t="s">
        <v>59</v>
      </c>
      <c r="K16" s="1">
        <v>159500</v>
      </c>
      <c r="L16" t="s">
        <v>8</v>
      </c>
      <c r="M16" s="1">
        <v>1914000</v>
      </c>
      <c r="N16" t="s">
        <v>9</v>
      </c>
    </row>
    <row r="17" spans="1:15" ht="15" customHeight="1" thickBot="1">
      <c r="A17" s="164" t="s">
        <v>10</v>
      </c>
      <c r="B17" s="165"/>
      <c r="C17" s="165"/>
      <c r="D17" s="166"/>
      <c r="E17" s="32">
        <v>65000</v>
      </c>
      <c r="F17" s="36"/>
      <c r="G17" s="36"/>
      <c r="K17" s="1"/>
      <c r="M17" s="1"/>
    </row>
    <row r="18" spans="1:15" ht="36" customHeight="1" thickBot="1">
      <c r="A18" s="158" t="s">
        <v>13</v>
      </c>
      <c r="B18" s="159"/>
      <c r="C18" s="159"/>
      <c r="D18" s="160"/>
      <c r="E18" s="30">
        <f>E21+E20</f>
        <v>131000</v>
      </c>
      <c r="F18" s="37"/>
      <c r="G18" s="37"/>
      <c r="K18" s="1"/>
      <c r="M18" s="1"/>
    </row>
    <row r="19" spans="1:15" ht="31.5" customHeight="1">
      <c r="A19" s="180" t="s">
        <v>12</v>
      </c>
      <c r="B19" s="181"/>
      <c r="C19" s="181"/>
      <c r="D19" s="182"/>
      <c r="E19" s="51"/>
      <c r="F19" s="37"/>
      <c r="G19" s="37"/>
      <c r="O19" s="47"/>
    </row>
    <row r="20" spans="1:15" ht="15.75" customHeight="1">
      <c r="A20" s="155" t="s">
        <v>45</v>
      </c>
      <c r="B20" s="156"/>
      <c r="C20" s="156"/>
      <c r="D20" s="157"/>
      <c r="E20" s="26">
        <v>95000</v>
      </c>
      <c r="F20" s="35"/>
      <c r="G20" s="35"/>
    </row>
    <row r="21" spans="1:15" ht="15.75" customHeight="1" thickBot="1">
      <c r="A21" s="155" t="s">
        <v>50</v>
      </c>
      <c r="B21" s="156"/>
      <c r="C21" s="156"/>
      <c r="D21" s="157"/>
      <c r="E21" s="26">
        <v>36000</v>
      </c>
      <c r="F21" s="35"/>
      <c r="G21" s="35"/>
    </row>
    <row r="22" spans="1:15" ht="15.75" customHeight="1" thickBot="1">
      <c r="A22" s="158" t="s">
        <v>21</v>
      </c>
      <c r="B22" s="159"/>
      <c r="C22" s="159"/>
      <c r="D22" s="160"/>
      <c r="E22" s="30">
        <f>E24+E25+E26+E27</f>
        <v>255840</v>
      </c>
      <c r="F22" s="35"/>
      <c r="G22" s="35"/>
    </row>
    <row r="23" spans="1:15" ht="15.75" customHeight="1">
      <c r="A23" s="161" t="s">
        <v>14</v>
      </c>
      <c r="B23" s="162"/>
      <c r="C23" s="162"/>
      <c r="D23" s="163"/>
      <c r="E23" s="33"/>
      <c r="F23" s="35"/>
      <c r="G23" s="35"/>
    </row>
    <row r="24" spans="1:15">
      <c r="A24" s="155" t="s">
        <v>51</v>
      </c>
      <c r="B24" s="156"/>
      <c r="C24" s="156"/>
      <c r="D24" s="157"/>
      <c r="E24" s="26">
        <v>144000</v>
      </c>
      <c r="F24" s="35"/>
      <c r="G24" s="35"/>
    </row>
    <row r="25" spans="1:15" ht="15.6">
      <c r="A25" s="155" t="s">
        <v>52</v>
      </c>
      <c r="B25" s="156"/>
      <c r="C25" s="156"/>
      <c r="D25" s="157"/>
      <c r="E25" s="26">
        <v>12000</v>
      </c>
      <c r="F25" s="37"/>
      <c r="G25" s="37"/>
    </row>
    <row r="26" spans="1:15">
      <c r="A26" s="155" t="s">
        <v>53</v>
      </c>
      <c r="B26" s="156"/>
      <c r="C26" s="156"/>
      <c r="D26" s="157"/>
      <c r="E26" s="26">
        <v>16000</v>
      </c>
      <c r="F26" s="35"/>
      <c r="G26" s="35"/>
    </row>
    <row r="27" spans="1:15">
      <c r="A27" s="155" t="s">
        <v>17</v>
      </c>
      <c r="B27" s="156"/>
      <c r="C27" s="156"/>
      <c r="D27" s="157"/>
      <c r="E27" s="26">
        <v>83840</v>
      </c>
      <c r="F27" s="35"/>
      <c r="G27" s="35"/>
    </row>
    <row r="28" spans="1:15" ht="16.2" thickBot="1">
      <c r="A28" s="146" t="s">
        <v>46</v>
      </c>
      <c r="B28" s="147"/>
      <c r="C28" s="147"/>
      <c r="D28" s="148"/>
      <c r="E28" s="27">
        <v>122200</v>
      </c>
      <c r="F28" s="35"/>
      <c r="G28" s="35"/>
    </row>
    <row r="29" spans="1:15" ht="18.600000000000001" thickBot="1">
      <c r="A29" s="149" t="s">
        <v>11</v>
      </c>
      <c r="B29" s="150"/>
      <c r="C29" s="150"/>
      <c r="D29" s="150"/>
      <c r="E29" s="2">
        <f>E28+E11+E9+E8+E7</f>
        <v>1954000</v>
      </c>
      <c r="F29" s="35"/>
      <c r="G29" s="35"/>
    </row>
    <row r="30" spans="1:15" ht="18">
      <c r="A30" s="46"/>
      <c r="B30" s="46"/>
      <c r="C30" s="46"/>
      <c r="D30" s="46"/>
      <c r="E30" s="39"/>
      <c r="F30" s="35"/>
      <c r="G30" s="35"/>
    </row>
    <row r="31" spans="1:15" ht="18">
      <c r="A31" s="46"/>
      <c r="B31" s="46"/>
      <c r="C31" s="46"/>
      <c r="D31" s="46"/>
      <c r="E31" s="39"/>
      <c r="F31" s="35"/>
      <c r="G31" s="35"/>
      <c r="L31" s="1"/>
      <c r="N31" s="1"/>
    </row>
    <row r="32" spans="1:15" ht="18">
      <c r="A32" s="46"/>
      <c r="B32" s="46"/>
      <c r="C32" s="46"/>
      <c r="D32" s="46"/>
      <c r="E32" s="39"/>
      <c r="F32" s="38"/>
      <c r="G32" s="38"/>
      <c r="L32" s="1"/>
      <c r="N32" s="1"/>
    </row>
    <row r="33" spans="1:14" ht="18">
      <c r="A33" s="46"/>
      <c r="B33" s="46"/>
      <c r="C33" s="46"/>
      <c r="D33" s="46"/>
      <c r="E33" s="39"/>
      <c r="F33" s="38"/>
      <c r="G33" s="38"/>
      <c r="L33" s="1"/>
      <c r="N33" s="1"/>
    </row>
    <row r="34" spans="1:14" ht="21" customHeight="1">
      <c r="E34" s="1"/>
      <c r="F34" s="39"/>
      <c r="G34" s="39"/>
      <c r="L34" s="1"/>
      <c r="N34" s="1"/>
    </row>
    <row r="35" spans="1:14" ht="21" customHeight="1">
      <c r="A35" s="6"/>
      <c r="C35" s="1"/>
      <c r="F35" s="39"/>
      <c r="G35" s="39"/>
    </row>
    <row r="36" spans="1:14" ht="196.5" customHeight="1">
      <c r="A36" s="7"/>
      <c r="C36" s="1"/>
      <c r="F36" s="39"/>
      <c r="G36" s="39"/>
    </row>
    <row r="37" spans="1:14" ht="21" customHeight="1">
      <c r="A37" s="8"/>
      <c r="C37" s="5"/>
      <c r="E37" s="19"/>
      <c r="F37" s="39"/>
      <c r="G37" s="39"/>
    </row>
    <row r="38" spans="1:14" ht="21" customHeight="1">
      <c r="A38" s="8"/>
      <c r="C38" s="5"/>
      <c r="E38" s="20"/>
      <c r="F38" s="39"/>
      <c r="G38" s="39"/>
    </row>
    <row r="39" spans="1:14">
      <c r="A39" s="7"/>
      <c r="C39" s="1"/>
      <c r="E39" s="21"/>
      <c r="F39" s="1"/>
      <c r="G39" s="1"/>
    </row>
    <row r="40" spans="1:14">
      <c r="A40" s="7"/>
      <c r="C40" s="1"/>
      <c r="E40" s="21"/>
    </row>
    <row r="41" spans="1:14">
      <c r="C41" s="1"/>
      <c r="E41" s="21"/>
    </row>
    <row r="42" spans="1:14">
      <c r="C42" s="1"/>
      <c r="E42" s="20"/>
      <c r="F42" s="19"/>
      <c r="G42" s="19"/>
    </row>
    <row r="43" spans="1:14">
      <c r="A43" s="7"/>
      <c r="C43" s="1"/>
      <c r="E43" s="21"/>
      <c r="F43" s="20"/>
      <c r="G43" s="20"/>
    </row>
    <row r="44" spans="1:14">
      <c r="C44" s="1"/>
      <c r="E44" s="18"/>
      <c r="F44" s="21"/>
      <c r="G44" s="21"/>
    </row>
    <row r="45" spans="1:14">
      <c r="C45" s="1"/>
      <c r="E45" s="18"/>
      <c r="F45" s="21"/>
      <c r="G45" s="21"/>
    </row>
    <row r="46" spans="1:14">
      <c r="C46" s="1"/>
      <c r="E46" s="21"/>
      <c r="F46" s="21"/>
      <c r="G46" s="21"/>
    </row>
    <row r="47" spans="1:14">
      <c r="C47" s="1"/>
      <c r="E47" s="21"/>
      <c r="F47" s="20"/>
      <c r="G47" s="20"/>
    </row>
    <row r="48" spans="1:14">
      <c r="C48" s="1"/>
      <c r="E48" s="20"/>
      <c r="F48" s="21"/>
      <c r="G48" s="21"/>
    </row>
    <row r="49" spans="1:7">
      <c r="A49" s="7"/>
      <c r="C49" s="1"/>
      <c r="E49" s="21"/>
      <c r="F49" s="18"/>
      <c r="G49" s="18"/>
    </row>
    <row r="50" spans="1:7">
      <c r="C50" s="1"/>
      <c r="E50" s="20"/>
      <c r="F50" s="18"/>
      <c r="G50" s="18"/>
    </row>
    <row r="51" spans="1:7">
      <c r="A51" s="7"/>
      <c r="C51" s="1"/>
      <c r="E51" s="20"/>
      <c r="F51" s="21"/>
      <c r="G51" s="21"/>
    </row>
    <row r="52" spans="1:7">
      <c r="C52" s="1"/>
      <c r="E52" s="19"/>
      <c r="F52" s="21"/>
      <c r="G52" s="21"/>
    </row>
    <row r="53" spans="1:7">
      <c r="C53" s="1"/>
      <c r="E53" s="19"/>
      <c r="F53" s="20"/>
      <c r="G53" s="20"/>
    </row>
    <row r="54" spans="1:7">
      <c r="C54" s="1"/>
      <c r="E54" s="19"/>
      <c r="F54" s="21"/>
      <c r="G54" s="21"/>
    </row>
    <row r="55" spans="1:7">
      <c r="C55" s="1"/>
      <c r="E55" s="19"/>
      <c r="F55" s="20"/>
      <c r="G55" s="20"/>
    </row>
    <row r="56" spans="1:7">
      <c r="C56" s="1"/>
      <c r="E56" s="20"/>
      <c r="F56" s="20"/>
      <c r="G56" s="20"/>
    </row>
    <row r="57" spans="1:7">
      <c r="A57" s="7"/>
      <c r="C57" s="1"/>
      <c r="E57" s="20"/>
      <c r="F57" s="19"/>
      <c r="G57" s="19"/>
    </row>
    <row r="58" spans="1:7">
      <c r="C58" s="1"/>
      <c r="E58" s="19"/>
      <c r="F58" s="19"/>
      <c r="G58" s="19"/>
    </row>
    <row r="59" spans="1:7">
      <c r="C59" s="1"/>
      <c r="E59" s="19"/>
      <c r="F59" s="19"/>
      <c r="G59" s="19"/>
    </row>
    <row r="60" spans="1:7">
      <c r="A60" s="9"/>
      <c r="C60" s="1"/>
      <c r="E60" s="20"/>
      <c r="F60" s="19"/>
      <c r="G60" s="19"/>
    </row>
    <row r="61" spans="1:7">
      <c r="A61" s="10"/>
      <c r="C61" s="1"/>
      <c r="E61" s="21"/>
      <c r="F61" s="20"/>
      <c r="G61" s="20"/>
    </row>
    <row r="62" spans="1:7">
      <c r="C62" s="1"/>
      <c r="E62" s="20"/>
      <c r="F62" s="20"/>
      <c r="G62" s="20"/>
    </row>
    <row r="63" spans="1:7">
      <c r="C63" s="1"/>
      <c r="E63" s="18"/>
      <c r="F63" s="19"/>
      <c r="G63" s="19"/>
    </row>
    <row r="64" spans="1:7">
      <c r="A64" s="10"/>
      <c r="C64" s="1"/>
      <c r="E64" s="18"/>
      <c r="F64" s="19"/>
      <c r="G64" s="19"/>
    </row>
    <row r="65" spans="1:7">
      <c r="C65" s="1"/>
      <c r="E65" s="18"/>
      <c r="F65" s="20"/>
      <c r="G65" s="20"/>
    </row>
    <row r="66" spans="1:7">
      <c r="C66" s="1"/>
      <c r="E66" s="18"/>
      <c r="F66" s="21"/>
      <c r="G66" s="21"/>
    </row>
    <row r="67" spans="1:7">
      <c r="C67" s="1"/>
      <c r="E67" s="20"/>
      <c r="F67" s="20"/>
      <c r="G67" s="20"/>
    </row>
    <row r="68" spans="1:7">
      <c r="A68" s="7"/>
      <c r="C68" s="1"/>
      <c r="E68" s="18"/>
      <c r="F68" s="18"/>
      <c r="G68" s="18"/>
    </row>
    <row r="69" spans="1:7">
      <c r="C69" s="1"/>
      <c r="E69" s="18"/>
      <c r="F69" s="18"/>
      <c r="G69" s="18"/>
    </row>
    <row r="70" spans="1:7">
      <c r="C70" s="1"/>
      <c r="E70" s="20"/>
      <c r="F70" s="18"/>
      <c r="G70" s="18"/>
    </row>
    <row r="71" spans="1:7" ht="15.6">
      <c r="A71" s="6"/>
      <c r="C71" s="1"/>
      <c r="E71" s="20"/>
      <c r="F71" s="18"/>
      <c r="G71" s="18"/>
    </row>
    <row r="72" spans="1:7">
      <c r="A72" s="8"/>
      <c r="B72" s="11"/>
      <c r="C72" s="1"/>
      <c r="E72" s="20"/>
      <c r="F72" s="20"/>
      <c r="G72" s="20"/>
    </row>
    <row r="73" spans="1:7">
      <c r="B73" s="11"/>
      <c r="C73" s="1"/>
      <c r="E73" s="20"/>
      <c r="F73" s="18"/>
      <c r="G73" s="18"/>
    </row>
    <row r="74" spans="1:7">
      <c r="A74" s="7"/>
      <c r="C74" s="1"/>
      <c r="E74" s="20"/>
      <c r="F74" s="18"/>
      <c r="G74" s="18"/>
    </row>
    <row r="75" spans="1:7">
      <c r="C75" s="1"/>
      <c r="E75" s="20"/>
      <c r="F75" s="20"/>
      <c r="G75" s="20"/>
    </row>
    <row r="76" spans="1:7">
      <c r="A76" s="12"/>
      <c r="B76" s="13"/>
      <c r="C76" s="14"/>
      <c r="D76" s="13"/>
      <c r="E76" s="22"/>
      <c r="F76" s="20"/>
      <c r="G76" s="20"/>
    </row>
    <row r="77" spans="1:7">
      <c r="A77" s="15"/>
      <c r="B77" s="13"/>
      <c r="C77" s="14"/>
      <c r="D77" s="24"/>
      <c r="E77" s="23"/>
      <c r="F77" s="20"/>
      <c r="G77" s="20"/>
    </row>
    <row r="78" spans="1:7">
      <c r="A78" s="16"/>
      <c r="B78" s="13"/>
      <c r="C78" s="14"/>
      <c r="D78" s="13"/>
      <c r="E78" s="23"/>
      <c r="F78" s="20"/>
      <c r="G78" s="20"/>
    </row>
    <row r="79" spans="1:7">
      <c r="A79" s="13"/>
      <c r="B79" s="13"/>
      <c r="C79" s="14"/>
      <c r="D79" s="13"/>
      <c r="E79" s="22"/>
      <c r="F79" s="20"/>
      <c r="G79" s="20"/>
    </row>
    <row r="80" spans="1:7">
      <c r="A80" s="13"/>
      <c r="B80" s="13"/>
      <c r="C80" s="14"/>
      <c r="D80" s="13"/>
      <c r="E80" s="22"/>
      <c r="F80" s="20"/>
      <c r="G80" s="20"/>
    </row>
    <row r="81" spans="1:7">
      <c r="A81" s="13"/>
      <c r="B81" s="13"/>
      <c r="C81" s="14"/>
      <c r="D81" s="13"/>
      <c r="E81" s="22"/>
      <c r="F81" s="22"/>
      <c r="G81" s="22"/>
    </row>
    <row r="82" spans="1:7">
      <c r="A82" s="13"/>
      <c r="B82" s="13"/>
      <c r="C82" s="14"/>
      <c r="D82" s="13"/>
      <c r="E82" s="23"/>
      <c r="F82" s="23"/>
      <c r="G82" s="23"/>
    </row>
    <row r="83" spans="1:7" ht="15.6">
      <c r="A83" s="17"/>
      <c r="C83" s="1"/>
      <c r="E83" s="20"/>
      <c r="F83" s="23"/>
      <c r="G83" s="23"/>
    </row>
    <row r="84" spans="1:7">
      <c r="C84" s="1"/>
      <c r="E84" s="19"/>
      <c r="F84" s="22"/>
      <c r="G84" s="22"/>
    </row>
    <row r="85" spans="1:7">
      <c r="A85" s="11"/>
      <c r="C85" s="1"/>
      <c r="E85" s="19"/>
      <c r="F85" s="22"/>
      <c r="G85" s="22"/>
    </row>
    <row r="86" spans="1:7">
      <c r="A86" s="21"/>
      <c r="B86" s="21"/>
      <c r="C86" s="18"/>
      <c r="D86" s="21"/>
      <c r="E86" s="19"/>
      <c r="F86" s="22"/>
      <c r="G86" s="22"/>
    </row>
    <row r="87" spans="1:7">
      <c r="C87" s="1"/>
      <c r="E87" s="19"/>
      <c r="F87" s="23"/>
      <c r="G87" s="23"/>
    </row>
    <row r="88" spans="1:7">
      <c r="A88" s="11"/>
      <c r="C88" s="1"/>
      <c r="E88" s="20"/>
      <c r="F88" s="20"/>
      <c r="G88" s="20"/>
    </row>
    <row r="89" spans="1:7">
      <c r="F89" s="19"/>
      <c r="G89" s="19"/>
    </row>
    <row r="90" spans="1:7">
      <c r="F90" s="19"/>
      <c r="G90" s="19"/>
    </row>
    <row r="91" spans="1:7">
      <c r="F91" s="19"/>
      <c r="G91" s="19"/>
    </row>
    <row r="92" spans="1:7">
      <c r="F92" s="19"/>
      <c r="G92" s="19"/>
    </row>
    <row r="93" spans="1:7">
      <c r="F93" s="20"/>
      <c r="G93" s="20"/>
    </row>
  </sheetData>
  <mergeCells count="42">
    <mergeCell ref="A1:E3"/>
    <mergeCell ref="H1:N3"/>
    <mergeCell ref="A4:E4"/>
    <mergeCell ref="H4:N4"/>
    <mergeCell ref="A5:D6"/>
    <mergeCell ref="E5:E6"/>
    <mergeCell ref="H5:L5"/>
    <mergeCell ref="M5:N5"/>
    <mergeCell ref="H6:L6"/>
    <mergeCell ref="M6:N6"/>
    <mergeCell ref="A7:D7"/>
    <mergeCell ref="H7:L7"/>
    <mergeCell ref="M7:N7"/>
    <mergeCell ref="A8:D8"/>
    <mergeCell ref="H8:L8"/>
    <mergeCell ref="M8:N8"/>
    <mergeCell ref="A9:D9"/>
    <mergeCell ref="H9:L9"/>
    <mergeCell ref="M9:N9"/>
    <mergeCell ref="A11:D11"/>
    <mergeCell ref="H10:L10"/>
    <mergeCell ref="M10:N10"/>
    <mergeCell ref="A10:D10"/>
    <mergeCell ref="A12:D12"/>
    <mergeCell ref="A13:D13"/>
    <mergeCell ref="A14:D14"/>
    <mergeCell ref="A15:D15"/>
    <mergeCell ref="A16:D16"/>
    <mergeCell ref="K14:M14"/>
    <mergeCell ref="A21:D21"/>
    <mergeCell ref="A27:D27"/>
    <mergeCell ref="A28:D28"/>
    <mergeCell ref="A29:D29"/>
    <mergeCell ref="A24:D24"/>
    <mergeCell ref="A25:D25"/>
    <mergeCell ref="A26:D26"/>
    <mergeCell ref="A17:D17"/>
    <mergeCell ref="A18:D18"/>
    <mergeCell ref="A19:D19"/>
    <mergeCell ref="A20:D20"/>
    <mergeCell ref="A22:D22"/>
    <mergeCell ref="A23:D23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  <rowBreaks count="1" manualBreakCount="1">
    <brk id="53" max="14" man="1"/>
  </rowBreaks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workbookViewId="0">
      <selection activeCell="A20" sqref="A20:G20"/>
    </sheetView>
  </sheetViews>
  <sheetFormatPr defaultRowHeight="14.4"/>
  <cols>
    <col min="4" max="4" width="7.6640625" customWidth="1"/>
    <col min="5" max="5" width="22.33203125" customWidth="1"/>
    <col min="7" max="7" width="20.5546875" customWidth="1"/>
  </cols>
  <sheetData>
    <row r="1" spans="1:8">
      <c r="F1" s="209" t="s">
        <v>22</v>
      </c>
      <c r="G1" s="209"/>
    </row>
    <row r="5" spans="1:8">
      <c r="F5" s="216" t="s">
        <v>23</v>
      </c>
      <c r="G5" s="216"/>
    </row>
    <row r="6" spans="1:8">
      <c r="F6" s="209" t="s">
        <v>24</v>
      </c>
      <c r="G6" s="209"/>
    </row>
    <row r="7" spans="1:8">
      <c r="F7" s="209" t="s">
        <v>57</v>
      </c>
      <c r="G7" s="209"/>
    </row>
    <row r="8" spans="1:8">
      <c r="F8" s="209" t="s">
        <v>25</v>
      </c>
      <c r="G8" s="209"/>
    </row>
    <row r="9" spans="1:8">
      <c r="F9" s="217" t="s">
        <v>56</v>
      </c>
      <c r="G9" s="217"/>
    </row>
    <row r="10" spans="1:8">
      <c r="F10" s="209" t="s">
        <v>55</v>
      </c>
      <c r="G10" s="209"/>
    </row>
    <row r="11" spans="1:8">
      <c r="A11" s="210" t="s">
        <v>54</v>
      </c>
      <c r="B11" s="210"/>
      <c r="C11" s="210"/>
      <c r="D11" s="210"/>
      <c r="E11" s="210"/>
      <c r="F11" s="210"/>
      <c r="G11" s="210"/>
    </row>
    <row r="12" spans="1:8">
      <c r="A12" s="210"/>
      <c r="B12" s="210"/>
      <c r="C12" s="210"/>
      <c r="D12" s="210"/>
      <c r="E12" s="210"/>
      <c r="F12" s="210"/>
      <c r="G12" s="210"/>
    </row>
    <row r="13" spans="1:8" ht="47.25" customHeight="1" thickBot="1">
      <c r="A13" s="211"/>
      <c r="B13" s="211"/>
      <c r="C13" s="211"/>
      <c r="D13" s="211"/>
      <c r="E13" s="211"/>
      <c r="F13" s="211"/>
      <c r="G13" s="211"/>
    </row>
    <row r="14" spans="1:8" ht="15.6">
      <c r="A14" s="212" t="s">
        <v>4</v>
      </c>
      <c r="B14" s="213"/>
      <c r="C14" s="213"/>
      <c r="D14" s="213"/>
      <c r="E14" s="213"/>
      <c r="F14" s="214" t="s">
        <v>3</v>
      </c>
      <c r="G14" s="215"/>
    </row>
    <row r="15" spans="1:8" ht="15.6">
      <c r="A15" s="183" t="s">
        <v>26</v>
      </c>
      <c r="B15" s="184"/>
      <c r="C15" s="184"/>
      <c r="D15" s="184"/>
      <c r="E15" s="184"/>
      <c r="F15" s="184"/>
      <c r="G15" s="185"/>
    </row>
    <row r="16" spans="1:8">
      <c r="A16" s="195" t="s">
        <v>30</v>
      </c>
      <c r="B16" s="196"/>
      <c r="C16" s="196"/>
      <c r="D16" s="196"/>
      <c r="E16" s="196"/>
      <c r="F16" s="197">
        <f>F21+F28+F33</f>
        <v>2820973.6699999995</v>
      </c>
      <c r="G16" s="198"/>
      <c r="H16" s="13"/>
    </row>
    <row r="17" spans="1:7">
      <c r="A17" s="186" t="s">
        <v>31</v>
      </c>
      <c r="B17" s="187"/>
      <c r="C17" s="187"/>
      <c r="D17" s="187"/>
      <c r="E17" s="187"/>
      <c r="F17" s="188">
        <f>F22+F29+F34</f>
        <v>11748000</v>
      </c>
      <c r="G17" s="189"/>
    </row>
    <row r="18" spans="1:7">
      <c r="A18" s="195" t="s">
        <v>36</v>
      </c>
      <c r="B18" s="196"/>
      <c r="C18" s="196"/>
      <c r="D18" s="196"/>
      <c r="E18" s="196"/>
      <c r="F18" s="197">
        <f>F23+F30+F35</f>
        <v>400000</v>
      </c>
      <c r="G18" s="198"/>
    </row>
    <row r="19" spans="1:7" ht="24" customHeight="1">
      <c r="A19" s="190" t="s">
        <v>58</v>
      </c>
      <c r="B19" s="191"/>
      <c r="C19" s="191"/>
      <c r="D19" s="191"/>
      <c r="E19" s="191"/>
      <c r="F19" s="207">
        <f>F18+F17+F16</f>
        <v>14968973.67</v>
      </c>
      <c r="G19" s="208"/>
    </row>
    <row r="20" spans="1:7" ht="15.6">
      <c r="A20" s="183" t="s">
        <v>27</v>
      </c>
      <c r="B20" s="184"/>
      <c r="C20" s="184"/>
      <c r="D20" s="184"/>
      <c r="E20" s="184"/>
      <c r="F20" s="184"/>
      <c r="G20" s="185"/>
    </row>
    <row r="21" spans="1:7">
      <c r="A21" s="195" t="s">
        <v>30</v>
      </c>
      <c r="B21" s="196"/>
      <c r="C21" s="196"/>
      <c r="D21" s="196"/>
      <c r="E21" s="196"/>
      <c r="F21" s="197">
        <v>2462851.0099999998</v>
      </c>
      <c r="G21" s="198"/>
    </row>
    <row r="22" spans="1:7">
      <c r="A22" s="186" t="s">
        <v>31</v>
      </c>
      <c r="B22" s="187"/>
      <c r="C22" s="187"/>
      <c r="D22" s="187"/>
      <c r="E22" s="187"/>
      <c r="F22" s="188">
        <v>7392000</v>
      </c>
      <c r="G22" s="189"/>
    </row>
    <row r="23" spans="1:7">
      <c r="A23" s="195" t="s">
        <v>36</v>
      </c>
      <c r="B23" s="196"/>
      <c r="C23" s="196"/>
      <c r="D23" s="196"/>
      <c r="E23" s="196"/>
      <c r="F23" s="197">
        <v>280000</v>
      </c>
      <c r="G23" s="198"/>
    </row>
    <row r="24" spans="1:7">
      <c r="A24" s="199" t="s">
        <v>32</v>
      </c>
      <c r="B24" s="200"/>
      <c r="C24" s="200"/>
      <c r="D24" s="200"/>
      <c r="E24" s="200"/>
      <c r="F24" s="201">
        <v>252600</v>
      </c>
      <c r="G24" s="202"/>
    </row>
    <row r="25" spans="1:7">
      <c r="A25" s="199" t="s">
        <v>33</v>
      </c>
      <c r="B25" s="200"/>
      <c r="C25" s="200"/>
      <c r="D25" s="200"/>
      <c r="E25" s="218"/>
      <c r="F25" s="201">
        <v>195400</v>
      </c>
      <c r="G25" s="202"/>
    </row>
    <row r="26" spans="1:7">
      <c r="A26" s="190" t="s">
        <v>58</v>
      </c>
      <c r="B26" s="191"/>
      <c r="C26" s="191"/>
      <c r="D26" s="191"/>
      <c r="E26" s="192"/>
      <c r="F26" s="193">
        <f>F25+F24+F23+F22+F21</f>
        <v>10582851.01</v>
      </c>
      <c r="G26" s="194"/>
    </row>
    <row r="27" spans="1:7" ht="15.6">
      <c r="A27" s="183" t="s">
        <v>28</v>
      </c>
      <c r="B27" s="184"/>
      <c r="C27" s="184"/>
      <c r="D27" s="184"/>
      <c r="E27" s="184"/>
      <c r="F27" s="184"/>
      <c r="G27" s="185"/>
    </row>
    <row r="28" spans="1:7">
      <c r="A28" s="195" t="s">
        <v>30</v>
      </c>
      <c r="B28" s="196"/>
      <c r="C28" s="196"/>
      <c r="D28" s="196"/>
      <c r="E28" s="196"/>
      <c r="F28" s="197">
        <v>50655.86</v>
      </c>
      <c r="G28" s="198"/>
    </row>
    <row r="29" spans="1:7">
      <c r="A29" s="186" t="s">
        <v>31</v>
      </c>
      <c r="B29" s="187"/>
      <c r="C29" s="187"/>
      <c r="D29" s="187"/>
      <c r="E29" s="187"/>
      <c r="F29" s="188">
        <v>1914000</v>
      </c>
      <c r="G29" s="189"/>
    </row>
    <row r="30" spans="1:7">
      <c r="A30" s="195" t="s">
        <v>36</v>
      </c>
      <c r="B30" s="196"/>
      <c r="C30" s="196"/>
      <c r="D30" s="196"/>
      <c r="E30" s="196"/>
      <c r="F30" s="197">
        <v>40000</v>
      </c>
      <c r="G30" s="198"/>
    </row>
    <row r="31" spans="1:7">
      <c r="A31" s="190" t="s">
        <v>58</v>
      </c>
      <c r="B31" s="191"/>
      <c r="C31" s="191"/>
      <c r="D31" s="191"/>
      <c r="E31" s="191"/>
      <c r="F31" s="207">
        <f>F30+F29+F28</f>
        <v>2004655.86</v>
      </c>
      <c r="G31" s="208"/>
    </row>
    <row r="32" spans="1:7" ht="15.6">
      <c r="A32" s="183" t="s">
        <v>29</v>
      </c>
      <c r="B32" s="184"/>
      <c r="C32" s="184"/>
      <c r="D32" s="184"/>
      <c r="E32" s="184"/>
      <c r="F32" s="184"/>
      <c r="G32" s="185"/>
    </row>
    <row r="33" spans="1:7">
      <c r="A33" s="195" t="s">
        <v>30</v>
      </c>
      <c r="B33" s="196"/>
      <c r="C33" s="196"/>
      <c r="D33" s="196"/>
      <c r="E33" s="196"/>
      <c r="F33" s="197">
        <v>307466.8</v>
      </c>
      <c r="G33" s="198"/>
    </row>
    <row r="34" spans="1:7">
      <c r="A34" s="186" t="s">
        <v>31</v>
      </c>
      <c r="B34" s="187"/>
      <c r="C34" s="187"/>
      <c r="D34" s="187"/>
      <c r="E34" s="187"/>
      <c r="F34" s="188">
        <v>2442000</v>
      </c>
      <c r="G34" s="189"/>
    </row>
    <row r="35" spans="1:7">
      <c r="A35" s="195" t="s">
        <v>36</v>
      </c>
      <c r="B35" s="196"/>
      <c r="C35" s="196"/>
      <c r="D35" s="196"/>
      <c r="E35" s="196"/>
      <c r="F35" s="197">
        <v>80000</v>
      </c>
      <c r="G35" s="198"/>
    </row>
    <row r="36" spans="1:7" ht="15" thickBot="1">
      <c r="A36" s="203" t="s">
        <v>58</v>
      </c>
      <c r="B36" s="204"/>
      <c r="C36" s="204"/>
      <c r="D36" s="204"/>
      <c r="E36" s="204"/>
      <c r="F36" s="205">
        <f>F35+F34+F33</f>
        <v>2829466.8</v>
      </c>
      <c r="G36" s="206"/>
    </row>
  </sheetData>
  <mergeCells count="50">
    <mergeCell ref="A30:E30"/>
    <mergeCell ref="F30:G30"/>
    <mergeCell ref="A35:E35"/>
    <mergeCell ref="F35:G35"/>
    <mergeCell ref="A18:E18"/>
    <mergeCell ref="F18:G18"/>
    <mergeCell ref="A19:E19"/>
    <mergeCell ref="F19:G19"/>
    <mergeCell ref="A25:E25"/>
    <mergeCell ref="F25:G25"/>
    <mergeCell ref="A21:E21"/>
    <mergeCell ref="F21:G21"/>
    <mergeCell ref="A22:E22"/>
    <mergeCell ref="F22:G22"/>
    <mergeCell ref="A23:E23"/>
    <mergeCell ref="F23:G23"/>
    <mergeCell ref="F10:G10"/>
    <mergeCell ref="A11:G13"/>
    <mergeCell ref="A14:E14"/>
    <mergeCell ref="F14:G14"/>
    <mergeCell ref="F1:G1"/>
    <mergeCell ref="F5:G5"/>
    <mergeCell ref="F6:G6"/>
    <mergeCell ref="F7:G7"/>
    <mergeCell ref="F8:G8"/>
    <mergeCell ref="F9:G9"/>
    <mergeCell ref="A36:E36"/>
    <mergeCell ref="F36:G36"/>
    <mergeCell ref="A34:E34"/>
    <mergeCell ref="F34:G34"/>
    <mergeCell ref="A31:E31"/>
    <mergeCell ref="F31:G31"/>
    <mergeCell ref="A33:E33"/>
    <mergeCell ref="F33:G33"/>
    <mergeCell ref="A15:G15"/>
    <mergeCell ref="A20:G20"/>
    <mergeCell ref="A27:G27"/>
    <mergeCell ref="A32:G32"/>
    <mergeCell ref="A29:E29"/>
    <mergeCell ref="F29:G29"/>
    <mergeCell ref="A26:E26"/>
    <mergeCell ref="F26:G26"/>
    <mergeCell ref="A28:E28"/>
    <mergeCell ref="F28:G28"/>
    <mergeCell ref="A24:E24"/>
    <mergeCell ref="F24:G24"/>
    <mergeCell ref="A16:E16"/>
    <mergeCell ref="F16:G16"/>
    <mergeCell ref="A17:E17"/>
    <mergeCell ref="F17:G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ставрополь</vt:lpstr>
      <vt:lpstr>Махачкала</vt:lpstr>
      <vt:lpstr>Нальчик</vt:lpstr>
      <vt:lpstr>прил.к смете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Вика</dc:creator>
  <cp:lastModifiedBy>Ярмаркин</cp:lastModifiedBy>
  <cp:lastPrinted>2018-04-28T11:23:42Z</cp:lastPrinted>
  <dcterms:created xsi:type="dcterms:W3CDTF">2015-04-07T07:29:47Z</dcterms:created>
  <dcterms:modified xsi:type="dcterms:W3CDTF">2018-05-04T12:10:40Z</dcterms:modified>
</cp:coreProperties>
</file>